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ccounting\Website\"/>
    </mc:Choice>
  </mc:AlternateContent>
  <bookViews>
    <workbookView xWindow="-120" yWindow="-120" windowWidth="20730" windowHeight="11160"/>
  </bookViews>
  <sheets>
    <sheet name="Primary 2020 - Summary" sheetId="1" r:id="rId1"/>
    <sheet name="Registered Voters" sheetId="2" r:id="rId2"/>
    <sheet name="Precinct Turnout - Party" sheetId="33" r:id="rId3"/>
    <sheet name="President (DEM)" sheetId="3" r:id="rId4"/>
    <sheet name="President (REP)" sheetId="9" r:id="rId5"/>
    <sheet name="U.S. Senator (DEM)" sheetId="4" r:id="rId6"/>
    <sheet name="U.S. Senator (REP)" sheetId="10" r:id="rId7"/>
    <sheet name="House of Rep (DEM)" sheetId="6" r:id="rId8"/>
    <sheet name="House of Rep (REP)" sheetId="11" r:id="rId9"/>
    <sheet name="County Offices (DEM)" sheetId="7" r:id="rId10"/>
    <sheet name="County Offices (REP)" sheetId="12" r:id="rId11"/>
    <sheet name="Muncipal Offices" sheetId="34" r:id="rId12"/>
  </sheets>
  <definedNames>
    <definedName name="_xlnm._FilterDatabase" localSheetId="9" hidden="1">'County Offices (DEM)'!$A$3:$Q$125</definedName>
    <definedName name="_xlnm._FilterDatabase" localSheetId="10" hidden="1">'County Offices (REP)'!$A$3:$E$125</definedName>
    <definedName name="_xlnm._FilterDatabase" localSheetId="7" hidden="1">'House of Rep (DEM)'!$A$3:$L$126</definedName>
    <definedName name="_xlnm._FilterDatabase" localSheetId="8" hidden="1">'House of Rep (REP)'!$A$3:$F$125</definedName>
    <definedName name="_xlnm._FilterDatabase" localSheetId="2" hidden="1">'Precinct Turnout - Party'!$A$2:$F$120</definedName>
    <definedName name="_xlnm._FilterDatabase" localSheetId="4" hidden="1">'President (REP)'!$A$3:$E$125</definedName>
    <definedName name="_xlnm._FilterDatabase" localSheetId="0" hidden="1">'Primary 2020 - Summary'!$A$1:$H$164</definedName>
    <definedName name="_xlnm._FilterDatabase" localSheetId="1" hidden="1">'Registered Voters'!$A$2:$G$268</definedName>
    <definedName name="_xlnm._FilterDatabase" localSheetId="5" hidden="1">'U.S. Senator (DEM)'!$A$3:$F$127</definedName>
    <definedName name="_xlnm._FilterDatabase" localSheetId="6" hidden="1">'U.S. Senator (REP)'!$A$3:$L$125</definedName>
    <definedName name="_xlnm.Print_Area" localSheetId="11">'Muncipal Offices'!$A$1:$H$670</definedName>
    <definedName name="_xlnm.Print_Titles" localSheetId="9">'County Offices (DEM)'!$1:$3</definedName>
    <definedName name="_xlnm.Print_Titles" localSheetId="10">'County Offices (REP)'!$1:$3</definedName>
    <definedName name="_xlnm.Print_Titles" localSheetId="7">'House of Rep (DEM)'!$1:$4</definedName>
    <definedName name="_xlnm.Print_Titles" localSheetId="8">'House of Rep (REP)'!$1:$3</definedName>
    <definedName name="_xlnm.Print_Titles" localSheetId="2">'Precinct Turnout - Party'!$1:$2</definedName>
    <definedName name="_xlnm.Print_Titles" localSheetId="3">'President (DEM)'!$1:$3</definedName>
    <definedName name="_xlnm.Print_Titles" localSheetId="4">'President (REP)'!$1:$3</definedName>
    <definedName name="_xlnm.Print_Titles" localSheetId="0">'Primary 2020 - Summary'!$1:$1</definedName>
    <definedName name="_xlnm.Print_Titles" localSheetId="1">'Registered Voters'!$1:$2</definedName>
    <definedName name="_xlnm.Print_Titles" localSheetId="5">'U.S. Senator (DEM)'!$1:$3</definedName>
    <definedName name="_xlnm.Print_Titles" localSheetId="6">'U.S. Senator (REP)'!$1:$3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5" i="34" l="1"/>
  <c r="B626" i="34" l="1"/>
  <c r="B610" i="34"/>
  <c r="B609" i="34"/>
  <c r="B608" i="34"/>
  <c r="B653" i="34"/>
  <c r="B652" i="34"/>
  <c r="B450" i="34" l="1"/>
  <c r="B437" i="34"/>
  <c r="B104" i="34"/>
  <c r="F268" i="2"/>
  <c r="D268" i="2"/>
  <c r="B662" i="34" l="1"/>
  <c r="B670" i="34"/>
  <c r="B612" i="34"/>
  <c r="B638" i="34"/>
  <c r="B620" i="34"/>
  <c r="B646" i="34"/>
  <c r="B628" i="34"/>
  <c r="B654" i="34"/>
  <c r="B602" i="34"/>
  <c r="B576" i="34"/>
  <c r="B594" i="34"/>
  <c r="B568" i="34"/>
  <c r="B586" i="34"/>
  <c r="B560" i="34"/>
  <c r="B522" i="34"/>
  <c r="B550" i="34"/>
  <c r="D514" i="34"/>
  <c r="B514" i="34"/>
  <c r="F513" i="34"/>
  <c r="F512" i="34"/>
  <c r="F511" i="34"/>
  <c r="F514" i="34" s="1"/>
  <c r="B506" i="34"/>
  <c r="B532" i="34"/>
  <c r="B496" i="34"/>
  <c r="B486" i="34"/>
  <c r="B470" i="34"/>
  <c r="B478" i="34"/>
  <c r="B462" i="34"/>
  <c r="B453" i="34"/>
  <c r="B445" i="34"/>
  <c r="B411" i="34"/>
  <c r="B429" i="34"/>
  <c r="B403" i="34"/>
  <c r="F385" i="34"/>
  <c r="D385" i="34"/>
  <c r="B385" i="34"/>
  <c r="H384" i="34"/>
  <c r="H383" i="34"/>
  <c r="H377" i="34"/>
  <c r="F377" i="34"/>
  <c r="D377" i="34"/>
  <c r="B377" i="34"/>
  <c r="D369" i="34"/>
  <c r="F366" i="34"/>
  <c r="F369" i="34" s="1"/>
  <c r="B366" i="34"/>
  <c r="B369" i="34" s="1"/>
  <c r="B358" i="34"/>
  <c r="B361" i="34" s="1"/>
  <c r="B353" i="34"/>
  <c r="B337" i="34"/>
  <c r="F345" i="34"/>
  <c r="D345" i="34"/>
  <c r="B345" i="34"/>
  <c r="H344" i="34"/>
  <c r="H343" i="34"/>
  <c r="H345" i="34" s="1"/>
  <c r="F329" i="34"/>
  <c r="D329" i="34"/>
  <c r="B329" i="34"/>
  <c r="B321" i="34"/>
  <c r="B313" i="34"/>
  <c r="F304" i="34"/>
  <c r="F303" i="34"/>
  <c r="D302" i="34"/>
  <c r="D305" i="34" s="1"/>
  <c r="B302" i="34"/>
  <c r="B305" i="34" s="1"/>
  <c r="B297" i="34"/>
  <c r="F296" i="34"/>
  <c r="F295" i="34"/>
  <c r="D294" i="34"/>
  <c r="D297" i="34" s="1"/>
  <c r="F289" i="34"/>
  <c r="D289" i="34"/>
  <c r="B289" i="34"/>
  <c r="H287" i="34"/>
  <c r="H286" i="34"/>
  <c r="H285" i="34"/>
  <c r="F269" i="34"/>
  <c r="D269" i="34"/>
  <c r="B269" i="34"/>
  <c r="H267" i="34"/>
  <c r="H266" i="34"/>
  <c r="H265" i="34"/>
  <c r="B279" i="34"/>
  <c r="B259" i="34"/>
  <c r="B225" i="34"/>
  <c r="B241" i="34"/>
  <c r="B233" i="34"/>
  <c r="B249" i="34"/>
  <c r="B217" i="34"/>
  <c r="B201" i="34"/>
  <c r="B209" i="34"/>
  <c r="B193" i="34"/>
  <c r="D185" i="34"/>
  <c r="B185" i="34"/>
  <c r="F184" i="34"/>
  <c r="F183" i="34"/>
  <c r="F185" i="34" s="1"/>
  <c r="B176" i="34"/>
  <c r="B168" i="34"/>
  <c r="B136" i="34"/>
  <c r="B160" i="34"/>
  <c r="B128" i="34"/>
  <c r="B152" i="34"/>
  <c r="B120" i="34"/>
  <c r="B144" i="34"/>
  <c r="B112" i="34"/>
  <c r="D78" i="34"/>
  <c r="B78" i="34"/>
  <c r="F77" i="34"/>
  <c r="F76" i="34"/>
  <c r="B96" i="34"/>
  <c r="F70" i="34"/>
  <c r="D70" i="34"/>
  <c r="H68" i="34"/>
  <c r="H66" i="34"/>
  <c r="H64" i="34"/>
  <c r="H63" i="34"/>
  <c r="H62" i="34"/>
  <c r="H61" i="34"/>
  <c r="H60" i="34"/>
  <c r="H59" i="34"/>
  <c r="H58" i="34"/>
  <c r="B57" i="34"/>
  <c r="B70" i="34" s="1"/>
  <c r="B48" i="34"/>
  <c r="B40" i="34"/>
  <c r="B30" i="34"/>
  <c r="D120" i="33"/>
  <c r="B119" i="33"/>
  <c r="B118" i="33"/>
  <c r="B115" i="33"/>
  <c r="B114" i="33"/>
  <c r="B113" i="33"/>
  <c r="B111" i="33"/>
  <c r="B110" i="33"/>
  <c r="B109" i="33"/>
  <c r="B108" i="33"/>
  <c r="B107" i="33"/>
  <c r="B105" i="33"/>
  <c r="B104" i="33"/>
  <c r="B103" i="33"/>
  <c r="B102" i="33"/>
  <c r="B99" i="33"/>
  <c r="B98" i="33"/>
  <c r="B97" i="33"/>
  <c r="B96" i="33"/>
  <c r="F95" i="33"/>
  <c r="B95" i="33"/>
  <c r="B93" i="33"/>
  <c r="B92" i="33"/>
  <c r="B91" i="33"/>
  <c r="B90" i="33"/>
  <c r="B87" i="33"/>
  <c r="B86" i="33"/>
  <c r="B85" i="33"/>
  <c r="B83" i="33"/>
  <c r="B82" i="33"/>
  <c r="B79" i="33"/>
  <c r="B78" i="33"/>
  <c r="B75" i="33"/>
  <c r="B74" i="33"/>
  <c r="B73" i="33"/>
  <c r="B72" i="33"/>
  <c r="B69" i="33"/>
  <c r="B68" i="33"/>
  <c r="B65" i="33"/>
  <c r="B64" i="33"/>
  <c r="F63" i="33"/>
  <c r="B63" i="33" s="1"/>
  <c r="B61" i="33"/>
  <c r="B60" i="33"/>
  <c r="F59" i="33"/>
  <c r="B59" i="33"/>
  <c r="B57" i="33"/>
  <c r="B56" i="33"/>
  <c r="B53" i="33"/>
  <c r="B52" i="33"/>
  <c r="B51" i="33"/>
  <c r="B49" i="33"/>
  <c r="B48" i="33"/>
  <c r="F47" i="33"/>
  <c r="B47" i="33" s="1"/>
  <c r="B45" i="33"/>
  <c r="B44" i="33"/>
  <c r="B43" i="33"/>
  <c r="B40" i="33"/>
  <c r="B39" i="33"/>
  <c r="B36" i="33"/>
  <c r="B35" i="33"/>
  <c r="B32" i="33"/>
  <c r="B31" i="33"/>
  <c r="B28" i="33"/>
  <c r="B27" i="33"/>
  <c r="B26" i="33"/>
  <c r="B25" i="33"/>
  <c r="B24" i="33"/>
  <c r="B23" i="33"/>
  <c r="B22" i="33"/>
  <c r="B21" i="33"/>
  <c r="B19" i="33"/>
  <c r="B18" i="33"/>
  <c r="B17" i="33"/>
  <c r="B16" i="33"/>
  <c r="B15" i="33"/>
  <c r="B14" i="33"/>
  <c r="B13" i="33"/>
  <c r="B12" i="33"/>
  <c r="B11" i="33"/>
  <c r="B10" i="33"/>
  <c r="B9" i="33"/>
  <c r="B7" i="33"/>
  <c r="B6" i="33"/>
  <c r="B5" i="33"/>
  <c r="B4" i="33"/>
  <c r="F3" i="33"/>
  <c r="B3" i="33"/>
  <c r="H385" i="34" l="1"/>
  <c r="F120" i="33"/>
  <c r="B120" i="33"/>
  <c r="H57" i="34"/>
  <c r="H70" i="34" s="1"/>
  <c r="H269" i="34"/>
  <c r="H289" i="34"/>
  <c r="F302" i="34"/>
  <c r="F305" i="34" s="1"/>
  <c r="F294" i="34"/>
  <c r="F297" i="34" s="1"/>
  <c r="F78" i="34"/>
  <c r="O4" i="12" l="1"/>
  <c r="H4" i="12"/>
  <c r="J4" i="12"/>
  <c r="L4" i="12"/>
  <c r="L5" i="12"/>
  <c r="L6" i="12"/>
  <c r="L7" i="12"/>
  <c r="L8" i="12"/>
  <c r="L11" i="12"/>
  <c r="L12" i="12"/>
  <c r="L13" i="12"/>
  <c r="L14" i="12"/>
  <c r="L15" i="12"/>
  <c r="L17" i="12"/>
  <c r="L19" i="12"/>
  <c r="L20" i="12"/>
  <c r="L21" i="12"/>
  <c r="L25" i="12"/>
  <c r="L26" i="12"/>
  <c r="L27" i="12"/>
  <c r="L28" i="12"/>
  <c r="L29" i="12"/>
  <c r="L30" i="12"/>
  <c r="L31" i="12"/>
  <c r="L32" i="12"/>
  <c r="L35" i="12"/>
  <c r="L36" i="12"/>
  <c r="L39" i="12"/>
  <c r="L40" i="12"/>
  <c r="L43" i="12"/>
  <c r="L44" i="12"/>
  <c r="L47" i="12"/>
  <c r="L48" i="12"/>
  <c r="L49" i="12"/>
  <c r="J52" i="12"/>
  <c r="L52" i="12"/>
  <c r="L53" i="12"/>
  <c r="L54" i="12"/>
  <c r="L56" i="12"/>
  <c r="L57" i="12"/>
  <c r="L58" i="12"/>
  <c r="L61" i="12"/>
  <c r="L62" i="12"/>
  <c r="H64" i="12"/>
  <c r="J64" i="12"/>
  <c r="L65" i="12"/>
  <c r="L66" i="12"/>
  <c r="H68" i="12"/>
  <c r="J68" i="12"/>
  <c r="L69" i="12"/>
  <c r="L70" i="12"/>
  <c r="L73" i="12"/>
  <c r="L74" i="12"/>
  <c r="L77" i="12"/>
  <c r="L78" i="12"/>
  <c r="L79" i="12"/>
  <c r="L80" i="12"/>
  <c r="L83" i="12"/>
  <c r="L87" i="12"/>
  <c r="L88" i="12"/>
  <c r="L90" i="12"/>
  <c r="L91" i="12"/>
  <c r="L92" i="12"/>
  <c r="L95" i="12"/>
  <c r="L96" i="12"/>
  <c r="L97" i="12"/>
  <c r="L98" i="12"/>
  <c r="L100" i="12"/>
  <c r="L101" i="12"/>
  <c r="L102" i="12"/>
  <c r="L103" i="12"/>
  <c r="L104" i="12"/>
  <c r="L107" i="12"/>
  <c r="L108" i="12"/>
  <c r="L109" i="12"/>
  <c r="L110" i="12"/>
  <c r="L112" i="12"/>
  <c r="L113" i="12"/>
  <c r="L114" i="12"/>
  <c r="L115" i="12"/>
  <c r="L116" i="12"/>
  <c r="L118" i="12"/>
  <c r="L119" i="12"/>
  <c r="L120" i="12"/>
  <c r="L123" i="12"/>
  <c r="L124" i="12"/>
  <c r="F5" i="11"/>
  <c r="F6" i="11"/>
  <c r="F7" i="11"/>
  <c r="F8" i="11"/>
  <c r="F11" i="11"/>
  <c r="F12" i="11"/>
  <c r="F13" i="11"/>
  <c r="F14" i="11"/>
  <c r="F15" i="11"/>
  <c r="F17" i="11"/>
  <c r="F19" i="11"/>
  <c r="F20" i="11"/>
  <c r="F21" i="11"/>
  <c r="F25" i="11"/>
  <c r="F26" i="11"/>
  <c r="F27" i="11"/>
  <c r="F28" i="11"/>
  <c r="F29" i="11"/>
  <c r="F30" i="11"/>
  <c r="F31" i="11"/>
  <c r="F32" i="11"/>
  <c r="F35" i="11"/>
  <c r="F36" i="11"/>
  <c r="F39" i="11"/>
  <c r="F40" i="11"/>
  <c r="F43" i="11"/>
  <c r="F44" i="11"/>
  <c r="F47" i="11"/>
  <c r="F48" i="11"/>
  <c r="F49" i="11"/>
  <c r="F52" i="11"/>
  <c r="F53" i="11"/>
  <c r="F54" i="11"/>
  <c r="F57" i="11"/>
  <c r="F58" i="11"/>
  <c r="F61" i="11"/>
  <c r="F62" i="11"/>
  <c r="F65" i="11"/>
  <c r="F66" i="11"/>
  <c r="F69" i="11"/>
  <c r="F70" i="11"/>
  <c r="F73" i="11"/>
  <c r="F74" i="11"/>
  <c r="F77" i="11"/>
  <c r="F78" i="11"/>
  <c r="F79" i="11"/>
  <c r="F80" i="11"/>
  <c r="F83" i="11"/>
  <c r="F87" i="11"/>
  <c r="F88" i="11"/>
  <c r="F91" i="11"/>
  <c r="F92" i="11"/>
  <c r="F95" i="11"/>
  <c r="F96" i="11"/>
  <c r="F97" i="11"/>
  <c r="F98" i="11"/>
  <c r="F101" i="11"/>
  <c r="F102" i="11"/>
  <c r="F103" i="11"/>
  <c r="F104" i="11"/>
  <c r="F107" i="11"/>
  <c r="F108" i="11"/>
  <c r="F109" i="11"/>
  <c r="F110" i="11"/>
  <c r="F112" i="11"/>
  <c r="F113" i="11"/>
  <c r="F114" i="11"/>
  <c r="F115" i="11"/>
  <c r="F116" i="11"/>
  <c r="F119" i="11"/>
  <c r="F120" i="11"/>
  <c r="F123" i="11"/>
  <c r="F124" i="11"/>
  <c r="E100" i="12"/>
  <c r="B100" i="12"/>
  <c r="E90" i="12"/>
  <c r="B90" i="12"/>
  <c r="E68" i="12"/>
  <c r="B68" i="12"/>
  <c r="E64" i="12"/>
  <c r="B64" i="12"/>
  <c r="E52" i="12"/>
  <c r="B52" i="12"/>
  <c r="E4" i="12"/>
  <c r="B4" i="12"/>
  <c r="D125" i="11"/>
  <c r="B118" i="11"/>
  <c r="F118" i="11" s="1"/>
  <c r="B100" i="11"/>
  <c r="F100" i="11" s="1"/>
  <c r="B90" i="11"/>
  <c r="F90" i="11" s="1"/>
  <c r="B68" i="11"/>
  <c r="B64" i="11"/>
  <c r="F64" i="11" s="1"/>
  <c r="B52" i="11"/>
  <c r="B4" i="11"/>
  <c r="F4" i="11" s="1"/>
  <c r="B4" i="10"/>
  <c r="B125" i="10" s="1"/>
  <c r="L124" i="10"/>
  <c r="L123" i="10"/>
  <c r="L120" i="10"/>
  <c r="L119" i="10"/>
  <c r="L116" i="10"/>
  <c r="L115" i="10"/>
  <c r="L114" i="10"/>
  <c r="L113" i="10"/>
  <c r="L112" i="10"/>
  <c r="L110" i="10"/>
  <c r="L109" i="10"/>
  <c r="L108" i="10"/>
  <c r="L107" i="10"/>
  <c r="L104" i="10"/>
  <c r="L103" i="10"/>
  <c r="L102" i="10"/>
  <c r="L101" i="10"/>
  <c r="L100" i="10"/>
  <c r="L98" i="10"/>
  <c r="L97" i="10"/>
  <c r="L96" i="10"/>
  <c r="L95" i="10"/>
  <c r="L92" i="10"/>
  <c r="L91" i="10"/>
  <c r="L90" i="10"/>
  <c r="L88" i="10"/>
  <c r="L87" i="10"/>
  <c r="L83" i="10"/>
  <c r="L80" i="10"/>
  <c r="L79" i="10"/>
  <c r="L78" i="10"/>
  <c r="L77" i="10"/>
  <c r="L74" i="10"/>
  <c r="L73" i="10"/>
  <c r="L70" i="10"/>
  <c r="L69" i="10"/>
  <c r="L66" i="10"/>
  <c r="L65" i="10"/>
  <c r="L62" i="10"/>
  <c r="L61" i="10"/>
  <c r="L58" i="10"/>
  <c r="L57" i="10"/>
  <c r="L56" i="10"/>
  <c r="L54" i="10"/>
  <c r="L53" i="10"/>
  <c r="L49" i="10"/>
  <c r="L48" i="10"/>
  <c r="L47" i="10"/>
  <c r="L44" i="10"/>
  <c r="L43" i="10"/>
  <c r="L40" i="10"/>
  <c r="L39" i="10"/>
  <c r="L36" i="10"/>
  <c r="L35" i="10"/>
  <c r="L32" i="10"/>
  <c r="L31" i="10"/>
  <c r="L30" i="10"/>
  <c r="L29" i="10"/>
  <c r="L28" i="10"/>
  <c r="L27" i="10"/>
  <c r="L26" i="10"/>
  <c r="L25" i="10"/>
  <c r="L21" i="10"/>
  <c r="L20" i="10"/>
  <c r="L19" i="10"/>
  <c r="L17" i="10"/>
  <c r="L15" i="10"/>
  <c r="L14" i="10"/>
  <c r="L13" i="10"/>
  <c r="L12" i="10"/>
  <c r="L11" i="10"/>
  <c r="L8" i="10"/>
  <c r="L7" i="10"/>
  <c r="L6" i="10"/>
  <c r="L5" i="10"/>
  <c r="L4" i="10"/>
  <c r="J125" i="10"/>
  <c r="H125" i="10"/>
  <c r="F125" i="10"/>
  <c r="D125" i="10"/>
  <c r="B118" i="10"/>
  <c r="L118" i="10" s="1"/>
  <c r="B100" i="10"/>
  <c r="B68" i="10"/>
  <c r="L68" i="10" s="1"/>
  <c r="B64" i="10"/>
  <c r="L64" i="10" s="1"/>
  <c r="D52" i="10"/>
  <c r="L52" i="10" s="1"/>
  <c r="B4" i="9"/>
  <c r="B125" i="9" s="1"/>
  <c r="E4" i="9"/>
  <c r="E125" i="9" s="1"/>
  <c r="E68" i="9"/>
  <c r="B68" i="9"/>
  <c r="S11" i="7"/>
  <c r="P120" i="7"/>
  <c r="P119" i="7"/>
  <c r="P116" i="7"/>
  <c r="P115" i="7"/>
  <c r="P114" i="7"/>
  <c r="P113" i="7"/>
  <c r="P112" i="7"/>
  <c r="P110" i="7"/>
  <c r="P109" i="7"/>
  <c r="P108" i="7"/>
  <c r="P107" i="7"/>
  <c r="P104" i="7"/>
  <c r="P103" i="7"/>
  <c r="P102" i="7"/>
  <c r="P101" i="7"/>
  <c r="P100" i="7"/>
  <c r="P98" i="7"/>
  <c r="P97" i="7"/>
  <c r="P96" i="7"/>
  <c r="P95" i="7"/>
  <c r="P92" i="7"/>
  <c r="P91" i="7"/>
  <c r="P88" i="7"/>
  <c r="P87" i="7"/>
  <c r="P84" i="7"/>
  <c r="P83" i="7"/>
  <c r="P80" i="7"/>
  <c r="P79" i="7"/>
  <c r="P78" i="7"/>
  <c r="P77" i="7"/>
  <c r="P74" i="7"/>
  <c r="P73" i="7"/>
  <c r="P70" i="7"/>
  <c r="P69" i="7"/>
  <c r="P68" i="7"/>
  <c r="P66" i="7"/>
  <c r="P65" i="7"/>
  <c r="P62" i="7"/>
  <c r="P61" i="7"/>
  <c r="P58" i="7"/>
  <c r="P57" i="7"/>
  <c r="P54" i="7"/>
  <c r="P53" i="7"/>
  <c r="P52" i="7"/>
  <c r="P49" i="7"/>
  <c r="P48" i="7"/>
  <c r="P47" i="7"/>
  <c r="P44" i="7"/>
  <c r="P43" i="7"/>
  <c r="P40" i="7"/>
  <c r="P39" i="7"/>
  <c r="P36" i="7"/>
  <c r="P35" i="7"/>
  <c r="P32" i="7"/>
  <c r="P31" i="7"/>
  <c r="P30" i="7"/>
  <c r="P29" i="7"/>
  <c r="P28" i="7"/>
  <c r="P27" i="7"/>
  <c r="P26" i="7"/>
  <c r="P25" i="7"/>
  <c r="P21" i="7"/>
  <c r="P19" i="7"/>
  <c r="P17" i="7"/>
  <c r="P16" i="7"/>
  <c r="P15" i="7"/>
  <c r="P14" i="7"/>
  <c r="P13" i="7"/>
  <c r="P12" i="7"/>
  <c r="P11" i="7"/>
  <c r="P10" i="7"/>
  <c r="P8" i="7"/>
  <c r="P7" i="7"/>
  <c r="P6" i="7"/>
  <c r="P5" i="7"/>
  <c r="P125" i="7" s="1"/>
  <c r="N125" i="7"/>
  <c r="L125" i="7"/>
  <c r="G125" i="7"/>
  <c r="E125" i="7"/>
  <c r="I120" i="7"/>
  <c r="I119" i="7"/>
  <c r="I116" i="7"/>
  <c r="I115" i="7"/>
  <c r="I114" i="7"/>
  <c r="I113" i="7"/>
  <c r="I112" i="7"/>
  <c r="I110" i="7"/>
  <c r="I109" i="7"/>
  <c r="I108" i="7"/>
  <c r="I107" i="7"/>
  <c r="I104" i="7"/>
  <c r="I103" i="7"/>
  <c r="I102" i="7"/>
  <c r="I101" i="7"/>
  <c r="I100" i="7"/>
  <c r="I98" i="7"/>
  <c r="I97" i="7"/>
  <c r="I96" i="7"/>
  <c r="I95" i="7"/>
  <c r="I92" i="7"/>
  <c r="I91" i="7"/>
  <c r="I88" i="7"/>
  <c r="I87" i="7"/>
  <c r="I84" i="7"/>
  <c r="I83" i="7"/>
  <c r="I80" i="7"/>
  <c r="I79" i="7"/>
  <c r="I78" i="7"/>
  <c r="I77" i="7"/>
  <c r="I74" i="7"/>
  <c r="I73" i="7"/>
  <c r="I70" i="7"/>
  <c r="I69" i="7"/>
  <c r="I68" i="7"/>
  <c r="I66" i="7"/>
  <c r="I65" i="7"/>
  <c r="I62" i="7"/>
  <c r="I61" i="7"/>
  <c r="I58" i="7"/>
  <c r="I57" i="7"/>
  <c r="I54" i="7"/>
  <c r="I53" i="7"/>
  <c r="I52" i="7"/>
  <c r="I49" i="7"/>
  <c r="I48" i="7"/>
  <c r="I47" i="7"/>
  <c r="I44" i="7"/>
  <c r="I43" i="7"/>
  <c r="I40" i="7"/>
  <c r="I39" i="7"/>
  <c r="I36" i="7"/>
  <c r="I35" i="7"/>
  <c r="I32" i="7"/>
  <c r="I31" i="7"/>
  <c r="I30" i="7"/>
  <c r="I29" i="7"/>
  <c r="I28" i="7"/>
  <c r="I27" i="7"/>
  <c r="I26" i="7"/>
  <c r="I25" i="7"/>
  <c r="I21" i="7"/>
  <c r="I19" i="7"/>
  <c r="I17" i="7"/>
  <c r="I16" i="7"/>
  <c r="I15" i="7"/>
  <c r="I14" i="7"/>
  <c r="I13" i="7"/>
  <c r="I12" i="7"/>
  <c r="I11" i="7"/>
  <c r="I10" i="7"/>
  <c r="I8" i="7"/>
  <c r="I7" i="7"/>
  <c r="I6" i="7"/>
  <c r="I5" i="7"/>
  <c r="B125" i="7"/>
  <c r="L125" i="6"/>
  <c r="L124" i="6"/>
  <c r="L121" i="6"/>
  <c r="L120" i="6"/>
  <c r="L117" i="6"/>
  <c r="L116" i="6"/>
  <c r="L115" i="6"/>
  <c r="L114" i="6"/>
  <c r="L113" i="6"/>
  <c r="L111" i="6"/>
  <c r="L110" i="6"/>
  <c r="L109" i="6"/>
  <c r="L108" i="6"/>
  <c r="L105" i="6"/>
  <c r="L104" i="6"/>
  <c r="L103" i="6"/>
  <c r="L102" i="6"/>
  <c r="L101" i="6"/>
  <c r="L99" i="6"/>
  <c r="L98" i="6"/>
  <c r="L97" i="6"/>
  <c r="L96" i="6"/>
  <c r="L93" i="6"/>
  <c r="L92" i="6"/>
  <c r="L89" i="6"/>
  <c r="L88" i="6"/>
  <c r="L85" i="6"/>
  <c r="L84" i="6"/>
  <c r="L81" i="6"/>
  <c r="L80" i="6"/>
  <c r="L79" i="6"/>
  <c r="L78" i="6"/>
  <c r="L75" i="6"/>
  <c r="L74" i="6"/>
  <c r="L71" i="6"/>
  <c r="L70" i="6"/>
  <c r="L69" i="6"/>
  <c r="L67" i="6"/>
  <c r="L66" i="6"/>
  <c r="L63" i="6"/>
  <c r="L62" i="6"/>
  <c r="L59" i="6"/>
  <c r="L58" i="6"/>
  <c r="L55" i="6"/>
  <c r="L54" i="6"/>
  <c r="L53" i="6"/>
  <c r="L50" i="6"/>
  <c r="L49" i="6"/>
  <c r="L48" i="6"/>
  <c r="L45" i="6"/>
  <c r="L44" i="6"/>
  <c r="L41" i="6"/>
  <c r="L40" i="6"/>
  <c r="L37" i="6"/>
  <c r="L36" i="6"/>
  <c r="L33" i="6"/>
  <c r="L32" i="6"/>
  <c r="L31" i="6"/>
  <c r="L30" i="6"/>
  <c r="L29" i="6"/>
  <c r="L28" i="6"/>
  <c r="L27" i="6"/>
  <c r="L26" i="6"/>
  <c r="L22" i="6"/>
  <c r="L20" i="6"/>
  <c r="L18" i="6"/>
  <c r="L17" i="6"/>
  <c r="L16" i="6"/>
  <c r="L15" i="6"/>
  <c r="L14" i="6"/>
  <c r="L13" i="6"/>
  <c r="L12" i="6"/>
  <c r="L11" i="6"/>
  <c r="L9" i="6"/>
  <c r="L8" i="6"/>
  <c r="L7" i="6"/>
  <c r="L6" i="6"/>
  <c r="J126" i="6"/>
  <c r="H126" i="6"/>
  <c r="F126" i="6"/>
  <c r="D126" i="6"/>
  <c r="B126" i="6"/>
  <c r="F127" i="4"/>
  <c r="D127" i="4"/>
  <c r="B127" i="4"/>
  <c r="T7" i="3"/>
  <c r="V7" i="3"/>
  <c r="R7" i="3"/>
  <c r="M113" i="3"/>
  <c r="K113" i="3"/>
  <c r="I113" i="3"/>
  <c r="O112" i="3"/>
  <c r="O111" i="3"/>
  <c r="O108" i="3"/>
  <c r="O107" i="3"/>
  <c r="O106" i="3"/>
  <c r="O105" i="3"/>
  <c r="O104" i="3"/>
  <c r="O102" i="3"/>
  <c r="O101" i="3"/>
  <c r="O100" i="3"/>
  <c r="O99" i="3"/>
  <c r="O96" i="3"/>
  <c r="O95" i="3"/>
  <c r="O94" i="3"/>
  <c r="O93" i="3"/>
  <c r="O92" i="3"/>
  <c r="O90" i="3"/>
  <c r="O89" i="3"/>
  <c r="O88" i="3"/>
  <c r="O87" i="3"/>
  <c r="O84" i="3"/>
  <c r="O83" i="3"/>
  <c r="O78" i="3"/>
  <c r="O77" i="3"/>
  <c r="O74" i="3"/>
  <c r="O73" i="3"/>
  <c r="O70" i="3"/>
  <c r="O69" i="3"/>
  <c r="O68" i="3"/>
  <c r="O67" i="3"/>
  <c r="O62" i="3"/>
  <c r="O61" i="3"/>
  <c r="O60" i="3"/>
  <c r="O58" i="3"/>
  <c r="O57" i="3"/>
  <c r="O54" i="3"/>
  <c r="O53" i="3"/>
  <c r="O50" i="3"/>
  <c r="O49" i="3"/>
  <c r="O48" i="3"/>
  <c r="O45" i="3"/>
  <c r="O44" i="3"/>
  <c r="O43" i="3"/>
  <c r="O40" i="3"/>
  <c r="O39" i="3"/>
  <c r="O36" i="3"/>
  <c r="O35" i="3"/>
  <c r="O32" i="3"/>
  <c r="O31" i="3"/>
  <c r="O30" i="3"/>
  <c r="O29" i="3"/>
  <c r="O28" i="3"/>
  <c r="O27" i="3"/>
  <c r="O26" i="3"/>
  <c r="O25" i="3"/>
  <c r="O21" i="3"/>
  <c r="O19" i="3"/>
  <c r="O17" i="3"/>
  <c r="O16" i="3"/>
  <c r="O15" i="3"/>
  <c r="O14" i="3"/>
  <c r="O13" i="3"/>
  <c r="O12" i="3"/>
  <c r="O11" i="3"/>
  <c r="O10" i="3"/>
  <c r="O8" i="3"/>
  <c r="O7" i="3"/>
  <c r="O6" i="3"/>
  <c r="O5" i="3"/>
  <c r="D15" i="3"/>
  <c r="B15" i="3"/>
  <c r="F14" i="3"/>
  <c r="F13" i="3"/>
  <c r="F10" i="3"/>
  <c r="F9" i="3"/>
  <c r="F6" i="3"/>
  <c r="F5" i="3"/>
  <c r="B125" i="12" l="1"/>
  <c r="L68" i="12"/>
  <c r="J125" i="12"/>
  <c r="L64" i="12"/>
  <c r="E125" i="12"/>
  <c r="H125" i="12"/>
  <c r="B125" i="11"/>
  <c r="F68" i="11"/>
  <c r="F125" i="11" s="1"/>
  <c r="L125" i="10"/>
  <c r="I125" i="7"/>
  <c r="L126" i="6"/>
  <c r="O113" i="3"/>
  <c r="F15" i="3"/>
  <c r="L125" i="12" l="1"/>
  <c r="B268" i="2"/>
</calcChain>
</file>

<file path=xl/sharedStrings.xml><?xml version="1.0" encoding="utf-8"?>
<sst xmlns="http://schemas.openxmlformats.org/spreadsheetml/2006/main" count="2862" uniqueCount="666">
  <si>
    <t>Dem - Choice for President 1st Del Dist Dem Nat Conv (Vote For 1)</t>
  </si>
  <si>
    <t>Joseph R. Biden</t>
  </si>
  <si>
    <t>DEM</t>
  </si>
  <si>
    <t>Bernie Sanders</t>
  </si>
  <si>
    <t>Dem - Choice for President 2th Del Dist Dem Nat Conv (Vote For 1)</t>
  </si>
  <si>
    <t>Uncommitted</t>
  </si>
  <si>
    <t>Dem - Choice for President 5st Del Dist Dem Nat Conv (Vote For 1)</t>
  </si>
  <si>
    <t>Dem - United States Senator (Vote For 1)</t>
  </si>
  <si>
    <t>Lawrence Hamm</t>
  </si>
  <si>
    <t>Cory Booker</t>
  </si>
  <si>
    <t>Dem - House Of Representatives (Vote For 1)</t>
  </si>
  <si>
    <t>Amy Kennedy</t>
  </si>
  <si>
    <t>Brigid Callahan Harrison</t>
  </si>
  <si>
    <t>Will Cunningham</t>
  </si>
  <si>
    <t>Robert D. Turkavage</t>
  </si>
  <si>
    <t>John Francis</t>
  </si>
  <si>
    <t>Dem - Sheriff (Vote For 1)</t>
  </si>
  <si>
    <t>Eric Scheffler</t>
  </si>
  <si>
    <t>Dem - Surrogate (Vote For 1)</t>
  </si>
  <si>
    <t>Stephen Dicht</t>
  </si>
  <si>
    <t>Levi Fox</t>
  </si>
  <si>
    <t>Dem - Board of Chosen Freeholders At Large (Vote For 2)</t>
  </si>
  <si>
    <t>Caren Fitzpatrick</t>
  </si>
  <si>
    <t>Celeste Fernandez</t>
  </si>
  <si>
    <t>Dem - Board of Chosen Freeholder District 3 (Vote For 1)</t>
  </si>
  <si>
    <t>Thelma Witherspoon</t>
  </si>
  <si>
    <t>Dem - Absecon Mayor (Vote For 1)</t>
  </si>
  <si>
    <t>Kimberly A. Horton</t>
  </si>
  <si>
    <t>Dem - Absecon Council Ward 1 (Vote For 1)</t>
  </si>
  <si>
    <t>Elizabeth (Betty) Howell</t>
  </si>
  <si>
    <t>Dem - Absecon Council Ward 2 (Vote For 1)</t>
  </si>
  <si>
    <t>Donald W. Burroughs</t>
  </si>
  <si>
    <t>Dem - Atlantic City Mayor Unexp (Vote For 1)</t>
  </si>
  <si>
    <t>Marty Small, Sr.</t>
  </si>
  <si>
    <t>Pamela Thomas-Fields</t>
  </si>
  <si>
    <t>Jimmy Whitehead</t>
  </si>
  <si>
    <t>Dem - Atlantic City Council Ward 2 3Yr Unexp (Vote For 1)</t>
  </si>
  <si>
    <t>LaToya Dunston</t>
  </si>
  <si>
    <t>Delmar W. Hamilton Sr.</t>
  </si>
  <si>
    <t>Dem - Brigantine Council Ward 4 (Vote For 1)</t>
  </si>
  <si>
    <t>Richard DeLucry</t>
  </si>
  <si>
    <t>Dem - Buena Vista Township Committee (Vote For 1)</t>
  </si>
  <si>
    <t>David Turner</t>
  </si>
  <si>
    <t>Dem - Buena Vista Township Committee  1 Yr Unexpired (Vote For 1)</t>
  </si>
  <si>
    <t>Ronnise White</t>
  </si>
  <si>
    <t>Dem - Corbin City Council (Vote For 1)</t>
  </si>
  <si>
    <t>Matthew Kane</t>
  </si>
  <si>
    <t>Dem - Egg Harbor City  Mayor (Vote For 1)</t>
  </si>
  <si>
    <t>Lisa Jiampetti</t>
  </si>
  <si>
    <t>Dem - Egg Harbor City Common Council (Vote For 3)</t>
  </si>
  <si>
    <t>Donna Heist</t>
  </si>
  <si>
    <t>Mason Wright, Jr.</t>
  </si>
  <si>
    <t>Karl Timbers</t>
  </si>
  <si>
    <t>Dem - Egg Harbor Township Committee (Vote For 2)</t>
  </si>
  <si>
    <t>Lisa March</t>
  </si>
  <si>
    <t>Frank Rivera III</t>
  </si>
  <si>
    <t>Dem - Hamilton Township Committee (Vote For 1)</t>
  </si>
  <si>
    <t>Judith Link</t>
  </si>
  <si>
    <t>Dem - Northfield Council Ward 1 (Vote For 1)</t>
  </si>
  <si>
    <t>Lisa Lehne-Gilmore</t>
  </si>
  <si>
    <t>Dem - Northfield Council Ward 2 (Vote For 1)</t>
  </si>
  <si>
    <t>Rich DiCriscio</t>
  </si>
  <si>
    <t>Dem - Pleasantville Mayor (Vote For 1)</t>
  </si>
  <si>
    <t>Judy M. Ward</t>
  </si>
  <si>
    <t>Dem - Pleasantville Council At Large (Vote For 1)</t>
  </si>
  <si>
    <t>Carla Thomas</t>
  </si>
  <si>
    <t>Dem - Pleasantville Council Ward 1 (Vote For 1)</t>
  </si>
  <si>
    <t>Ricky Cistrunk</t>
  </si>
  <si>
    <t>Javier Garcia</t>
  </si>
  <si>
    <t>Dem - Pleasantville Council Ward 2 (Vote For 1)</t>
  </si>
  <si>
    <t>Joanne Famularo</t>
  </si>
  <si>
    <t>Rep - Choice for President Rep (Vote For 1)</t>
  </si>
  <si>
    <t>Donald J. Trump</t>
  </si>
  <si>
    <t>REP</t>
  </si>
  <si>
    <t>Rep - Delegates-at-Large Rep Nat Conv 2nd Cong (Vote For 1)</t>
  </si>
  <si>
    <t>Rep - United States Senator (Vote For 1)</t>
  </si>
  <si>
    <t>Hirsh Singh</t>
  </si>
  <si>
    <t>Natalie Lynn Rivera</t>
  </si>
  <si>
    <t>Rikin 'Rik' Mehta</t>
  </si>
  <si>
    <t>Eugene T. Anagnos</t>
  </si>
  <si>
    <t>Patricia Flanagan</t>
  </si>
  <si>
    <t>Rep - House Of Representatives (Vote For 1)</t>
  </si>
  <si>
    <t>Jeff Van Drew</t>
  </si>
  <si>
    <t>Robert W. Patterson</t>
  </si>
  <si>
    <t>Rep - Sheriff (Vote For 1)</t>
  </si>
  <si>
    <t>Joseph A. O'Donoghue</t>
  </si>
  <si>
    <t>Rep - Surrogate (Vote For 1)</t>
  </si>
  <si>
    <t>James Curcio</t>
  </si>
  <si>
    <t>Rep - Board of Chosen Freeholders At Large (Vote For 2)</t>
  </si>
  <si>
    <t>John W. Risley, Jr.</t>
  </si>
  <si>
    <t>James Toto</t>
  </si>
  <si>
    <t>Rep - Board of Chosen Freeholder District 3 (Vote For 1)</t>
  </si>
  <si>
    <t>Andrew Parker</t>
  </si>
  <si>
    <t>Rep - Absecon Mayor (Vote For 1)</t>
  </si>
  <si>
    <t>Gregory Seher</t>
  </si>
  <si>
    <t>Rep - Absecon Council Ward 1 (Vote For 1)</t>
  </si>
  <si>
    <t>Nicholas LaRotonda</t>
  </si>
  <si>
    <t>Rep - Absecon Council Ward 2 (Vote For 1)</t>
  </si>
  <si>
    <t>Chris C. Seher</t>
  </si>
  <si>
    <t>Rep - Atlantic City Mayor Unexp (Vote For 1)</t>
  </si>
  <si>
    <t>Thomas J. Forkin</t>
  </si>
  <si>
    <t>Rep - Brigantine Council Ward 1 (Vote For 1)</t>
  </si>
  <si>
    <t>Karen Bew</t>
  </si>
  <si>
    <t>Rep - Brigantine Council Ward 2 (Vote For 1)</t>
  </si>
  <si>
    <t>Paul Lettieri</t>
  </si>
  <si>
    <t>Rep - Brigantine Council Ward 3 (Vote For 1)</t>
  </si>
  <si>
    <t>Dennis Haney</t>
  </si>
  <si>
    <t>Rep - Buena Borough Council (Vote For 2)</t>
  </si>
  <si>
    <t>Aldo S. Palmieri</t>
  </si>
  <si>
    <t>Jorge Alvarez</t>
  </si>
  <si>
    <t>Rep - Buena Vista Township Committee (Vote For 1)</t>
  </si>
  <si>
    <t>William Ruggieri</t>
  </si>
  <si>
    <t>Rep - Buena Vista Township Committee  1 Yr Unexpired (Vote For 1)</t>
  </si>
  <si>
    <t>Kurt Renart</t>
  </si>
  <si>
    <t>Rep - Corbin City Mayor (Vote For 1)</t>
  </si>
  <si>
    <t>Robert Schulte</t>
  </si>
  <si>
    <t>Rep - Corbin City Council (Vote For 1)</t>
  </si>
  <si>
    <t>William Collins</t>
  </si>
  <si>
    <t>Rep - Egg Harbor City  Mayor (Vote For 1)</t>
  </si>
  <si>
    <t>Joseph A. Ricci, Jr.</t>
  </si>
  <si>
    <t>Rep - Egg Harbor City Common Council (Vote For 3)</t>
  </si>
  <si>
    <t>Ingrid E. Clark</t>
  </si>
  <si>
    <t>Joseph G. Ellis</t>
  </si>
  <si>
    <t>Clifford Mays, Jr.</t>
  </si>
  <si>
    <t>Rep - Egg Harbor Township Committee (Vote For 2)</t>
  </si>
  <si>
    <t>Paul W. Hodson</t>
  </si>
  <si>
    <t>Laura Pfrommer</t>
  </si>
  <si>
    <t>Rep - Estall Manor Council (Vote For 1)</t>
  </si>
  <si>
    <t>Julia A. Sparks</t>
  </si>
  <si>
    <t>Rep - Folsom Borough Council (Vote For 2)</t>
  </si>
  <si>
    <t>Louis 'Skip' DeStefano</t>
  </si>
  <si>
    <t>Jacob Blazer</t>
  </si>
  <si>
    <t>James C. Whittaker Jr</t>
  </si>
  <si>
    <t>Rep - Folsom Borough Council (Unexpired Term) (Vote For 1)</t>
  </si>
  <si>
    <t>Albert W. Norman</t>
  </si>
  <si>
    <t>Rep - Hamilton Township Committee (Vote For 1)</t>
  </si>
  <si>
    <t>Richard Cheek</t>
  </si>
  <si>
    <t>John Kurtz</t>
  </si>
  <si>
    <t>Rep - Hammonton Council (Vote For 3)</t>
  </si>
  <si>
    <t>Otto Hernandez</t>
  </si>
  <si>
    <t>William 'Bill' Cappuccio</t>
  </si>
  <si>
    <t>Joshua 'Josh' Trepiccione</t>
  </si>
  <si>
    <t>Rep - Linwood Council At Large Unexpired (Vote For 1)</t>
  </si>
  <si>
    <t>Matthew Levinson</t>
  </si>
  <si>
    <t>Rep - Linwood Council Ward 1 (Vote For 1)</t>
  </si>
  <si>
    <t>Eric Ford</t>
  </si>
  <si>
    <t>Rep - Linwood Council Ward 2 (Vote For 1)</t>
  </si>
  <si>
    <t>Ralph Paolone</t>
  </si>
  <si>
    <t>Rep - Mullica Township Committee (Vote For 1)</t>
  </si>
  <si>
    <t>Chris Silva</t>
  </si>
  <si>
    <t>Rep - Northfield Council Ward 1 (Vote For 1)</t>
  </si>
  <si>
    <t>David Notaro</t>
  </si>
  <si>
    <t>Rep - Northfield Council Ward 2 (Vote For 1)</t>
  </si>
  <si>
    <t>Thomas Polistina</t>
  </si>
  <si>
    <t>Rep - Port Republic Council At Large (Vote For 1)</t>
  </si>
  <si>
    <t>Roger Giberson</t>
  </si>
  <si>
    <t>Rep - Port Republic Council Ward 2 (Vote For 1)</t>
  </si>
  <si>
    <t>Jacob Nass</t>
  </si>
  <si>
    <t>Rep - Somers Point Council At Large (Vote For 1)</t>
  </si>
  <si>
    <t>Joseph T. McCarrie, Jr.</t>
  </si>
  <si>
    <t>Rep - Somers Point Council Ward 1 (Vote For 1)</t>
  </si>
  <si>
    <t>Charles W. Falkenstein</t>
  </si>
  <si>
    <t>Rep - Weymouth Township Committee (Vote For 1)</t>
  </si>
  <si>
    <t>Carl Peter Keiffenheim</t>
  </si>
  <si>
    <t>Office</t>
  </si>
  <si>
    <t>Candidate</t>
  </si>
  <si>
    <t>Party</t>
  </si>
  <si>
    <t>Total</t>
  </si>
  <si>
    <t/>
  </si>
  <si>
    <t>Registered Voters</t>
  </si>
  <si>
    <t>Absecon W1 D1</t>
  </si>
  <si>
    <t>Absecon W1 D2</t>
  </si>
  <si>
    <t>Absecon W1 D3</t>
  </si>
  <si>
    <t>Absecon Ward 1 Mail-in</t>
  </si>
  <si>
    <t>Absecon Ward 1 Provisional</t>
  </si>
  <si>
    <t>Absecon W2 D1</t>
  </si>
  <si>
    <t>Absecon W2 D2</t>
  </si>
  <si>
    <t>Absecon W2 D3</t>
  </si>
  <si>
    <t>Absecon Ward 2 Mail-in</t>
  </si>
  <si>
    <t>Absecon Ward 2 Provisional</t>
  </si>
  <si>
    <t>Atlantic City W1 D1</t>
  </si>
  <si>
    <t>Atlantic City W1 D2</t>
  </si>
  <si>
    <t>Atlantic City W1 D3</t>
  </si>
  <si>
    <t>Atlantic City W1 D4</t>
  </si>
  <si>
    <t>Atlantic City Ward 1 Mail-in</t>
  </si>
  <si>
    <t>Atlantic City Ward 1 Provisional</t>
  </si>
  <si>
    <t>Atlantic City W2 D1</t>
  </si>
  <si>
    <t>Atlantic City W2 D2</t>
  </si>
  <si>
    <t>Atlantic City W2 D3</t>
  </si>
  <si>
    <t>Atlantic City Ward 2 Mail-in</t>
  </si>
  <si>
    <t>Atlantic City Ward 2 Provisional</t>
  </si>
  <si>
    <t>Atlantic City W3 D1</t>
  </si>
  <si>
    <t>Atlantic City W3 D2</t>
  </si>
  <si>
    <t>Atlantic City W3 D3</t>
  </si>
  <si>
    <t>Atlantic City W3 D4</t>
  </si>
  <si>
    <t>Atlantic City Ward 3 Mail-in</t>
  </si>
  <si>
    <t>Atlantic City Ward 3 Provisional</t>
  </si>
  <si>
    <t>Atlantic City W4 D1</t>
  </si>
  <si>
    <t>Atlantic City W4 D2</t>
  </si>
  <si>
    <t>Atlantic City W4 D3</t>
  </si>
  <si>
    <t>Atlantic City W4 D4</t>
  </si>
  <si>
    <t>Atlantic City Ward 4 Mail-in</t>
  </si>
  <si>
    <t>Atlantic City Ward 4 Provisional</t>
  </si>
  <si>
    <t>Atlantic City W5 D1</t>
  </si>
  <si>
    <t>Atlantic City W5 D2</t>
  </si>
  <si>
    <t>Atlantic City Ward 5 Mail-in</t>
  </si>
  <si>
    <t>Atlantic City Ward 5 Provisional</t>
  </si>
  <si>
    <t>Atlantic City W6 D1</t>
  </si>
  <si>
    <t>Atlantic City W6 D2</t>
  </si>
  <si>
    <t>Atlantic City W6 D3</t>
  </si>
  <si>
    <t>Atlantic City W6 D4</t>
  </si>
  <si>
    <t>Atlantic City Ward 6 Mail-in</t>
  </si>
  <si>
    <t>Atlantic City Ward 6 Provisional</t>
  </si>
  <si>
    <t>Brigantine Ward 01</t>
  </si>
  <si>
    <t>Brigantine Ward 1 Mail-in</t>
  </si>
  <si>
    <t>Brigantine Ward 1 Provisional</t>
  </si>
  <si>
    <t>Brigantine Ward 02</t>
  </si>
  <si>
    <t>Brigantine Ward 2 Mail-in</t>
  </si>
  <si>
    <t>Brigantine Ward 2 Provisional</t>
  </si>
  <si>
    <t>Brigantine Ward 03</t>
  </si>
  <si>
    <t>Brigantine Ward 3 Mail-in</t>
  </si>
  <si>
    <t>Brigantine Ward 3 Provisional</t>
  </si>
  <si>
    <t>Brigantine Ward 04</t>
  </si>
  <si>
    <t>Brigantine Ward 4 Mail-in</t>
  </si>
  <si>
    <t>Brigantine Ward 4 Provisional</t>
  </si>
  <si>
    <t>Buena Borough Dist 01</t>
  </si>
  <si>
    <t>Buena Borough Dist 02</t>
  </si>
  <si>
    <t>Buena Borough Mail-in</t>
  </si>
  <si>
    <t>Buena Borough Provisional</t>
  </si>
  <si>
    <t>Buena Vista Township Dist 01</t>
  </si>
  <si>
    <t>Buena Vista Township Dist 02</t>
  </si>
  <si>
    <t>Buena Vista Township Dist 03</t>
  </si>
  <si>
    <t>Buena Vista Township Dist 04</t>
  </si>
  <si>
    <t>Buena Vista Township Mail-in</t>
  </si>
  <si>
    <t>Buena Vista Township Provisional</t>
  </si>
  <si>
    <t>Corbin City</t>
  </si>
  <si>
    <t>Corbin City Mail-in</t>
  </si>
  <si>
    <t>Corbin City Provisional</t>
  </si>
  <si>
    <t>Egg Harbor City W1 D1</t>
  </si>
  <si>
    <t>Egg Harbor City W1 D2</t>
  </si>
  <si>
    <t>Egg Harbor City W1 D3</t>
  </si>
  <si>
    <t>Egg Harbor City Ward 1 Mail-in</t>
  </si>
  <si>
    <t>Egg Harbor City Ward 1 Provisional</t>
  </si>
  <si>
    <t>Egg Harbor City W2 D1</t>
  </si>
  <si>
    <t>Egg Harbor City W2 D2</t>
  </si>
  <si>
    <t>Egg Harbor City W2 D3</t>
  </si>
  <si>
    <t>Egg Harbor City Ward 2 Mail-in</t>
  </si>
  <si>
    <t>Egg Harbor City Ward 2 Provisional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</si>
  <si>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</si>
  <si>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</si>
  <si>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</si>
  <si>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</si>
  <si>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</si>
  <si>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</si>
  <si>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</si>
  <si>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</si>
  <si>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</si>
  <si>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</si>
  <si>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</si>
  <si>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</si>
  <si>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</si>
  <si>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</si>
  <si>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</si>
  <si>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</si>
  <si>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</si>
  <si>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</si>
  <si>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</si>
  <si>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</si>
  <si>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</si>
  <si>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</si>
  <si>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Egg Harbor Township Mail-in</t>
  </si>
  <si>
    <t>Egg Harbor Township Provisional</t>
  </si>
  <si>
    <t>Estell Manor</t>
  </si>
  <si>
    <t>Estell Manor Mail-in</t>
  </si>
  <si>
    <t>Estell Manor Provisional</t>
  </si>
  <si>
    <t>Folsom</t>
  </si>
  <si>
    <t>Folsom Mail-in</t>
  </si>
  <si>
    <t>Folsom Provisional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</si>
  <si>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</si>
  <si>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</si>
  <si>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</si>
  <si>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</si>
  <si>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</si>
  <si>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</si>
  <si>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</si>
  <si>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</si>
  <si>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</si>
  <si>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</si>
  <si>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</si>
  <si>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</si>
  <si>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</si>
  <si>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</si>
  <si>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</si>
  <si>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</si>
  <si>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</si>
  <si>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Galloway Township Mail-in</t>
  </si>
  <si>
    <t>Galloway Township Provisional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</si>
  <si>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</si>
  <si>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</si>
  <si>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</si>
  <si>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</si>
  <si>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</si>
  <si>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</si>
  <si>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</si>
  <si>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</si>
  <si>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</si>
  <si>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</si>
  <si>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</si>
  <si>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</si>
  <si>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</si>
  <si>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Hamilton Township Mail-in</t>
  </si>
  <si>
    <t>Hamilton Township Provisional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</si>
  <si>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</si>
  <si>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</si>
  <si>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</si>
  <si>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</si>
  <si>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</si>
  <si>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</si>
  <si>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</si>
  <si>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Hammonton Mail-in</t>
  </si>
  <si>
    <t>Hammonton Provisional</t>
  </si>
  <si>
    <t>Linwood W1 D1</t>
  </si>
  <si>
    <t>Linwood W1 D2</t>
  </si>
  <si>
    <t>Linwood Ward 1 Mail-in</t>
  </si>
  <si>
    <t>Linwood Ward 1 Provisional</t>
  </si>
  <si>
    <t>Linwood W2 D1</t>
  </si>
  <si>
    <t>Linwood W2 D2</t>
  </si>
  <si>
    <t>Linwood W2 D3</t>
  </si>
  <si>
    <t>Linwood Ward 2 Mail-in</t>
  </si>
  <si>
    <t>Linwood Ward 2 Provisional</t>
  </si>
  <si>
    <t>Longport</t>
  </si>
  <si>
    <t>Longport Mail-in</t>
  </si>
  <si>
    <t>Longport Provisional</t>
  </si>
  <si>
    <t>Margate Dist 01</t>
  </si>
  <si>
    <t>Margate Dist 02</t>
  </si>
  <si>
    <t>Margate Dist 03</t>
  </si>
  <si>
    <t>Margate Dist 04</t>
  </si>
  <si>
    <t>Margate Mail-in</t>
  </si>
  <si>
    <t>Margate Provisional</t>
  </si>
  <si>
    <t>Mullica Township Dist 1</t>
  </si>
  <si>
    <t>Mullica Township Dist 2</t>
  </si>
  <si>
    <t>Mullica Township Dist 3</t>
  </si>
  <si>
    <t>Mullica Township Mail-in</t>
  </si>
  <si>
    <t>Mullica Township Provisional</t>
  </si>
  <si>
    <t>Northfield W1 D1</t>
  </si>
  <si>
    <t>Northfield W1 D2</t>
  </si>
  <si>
    <t>Northfield W1 D3</t>
  </si>
  <si>
    <t>Northfield W1 D4</t>
  </si>
  <si>
    <t>Northfield Ward 1 Mail-in</t>
  </si>
  <si>
    <t>Northfield Ward 1 Provisional</t>
  </si>
  <si>
    <t>Northfield W2 D1</t>
  </si>
  <si>
    <t>Northfield W2 D2</t>
  </si>
  <si>
    <t>Northfield W2 D3</t>
  </si>
  <si>
    <t>Northfield W2 D4</t>
  </si>
  <si>
    <t>Northfield Ward 2 Mail-in</t>
  </si>
  <si>
    <t>Northfield Ward 2 Provisional</t>
  </si>
  <si>
    <t>Pleasantville W1 D1</t>
  </si>
  <si>
    <t>Pleasantville W1 D2</t>
  </si>
  <si>
    <t>Pleasantville W1 D3</t>
  </si>
  <si>
    <t>Pleasantville W1 D4</t>
  </si>
  <si>
    <t>Pleasantville Ward 1 Mail-in</t>
  </si>
  <si>
    <t>Pleasantville Ward 1 Provisional</t>
  </si>
  <si>
    <t>Pleasantville W2 D1</t>
  </si>
  <si>
    <t>Pleasantville W2 D2</t>
  </si>
  <si>
    <t>Pleasantville W2 D3</t>
  </si>
  <si>
    <t>Pleasantville W2 D4</t>
  </si>
  <si>
    <t>Pleasantville Ward 2 Mail-in</t>
  </si>
  <si>
    <t>Pleasantville Ward 2 Provisional</t>
  </si>
  <si>
    <t>Port Republic Ward 1</t>
  </si>
  <si>
    <t>Port Republic Ward 1 Mail-in</t>
  </si>
  <si>
    <t>Port Republic Ward 1 Provisional</t>
  </si>
  <si>
    <t>Port Republic Ward 2</t>
  </si>
  <si>
    <t>Port Republic Ward 2 Mail-in</t>
  </si>
  <si>
    <t>Port Republic Ward 2 Provisional</t>
  </si>
  <si>
    <t>Somers Point W1 D1</t>
  </si>
  <si>
    <t>Somers Point W1 D2</t>
  </si>
  <si>
    <t>Somers Point W1 D3</t>
  </si>
  <si>
    <t>Somers Point W1 D4</t>
  </si>
  <si>
    <t>Somers Point Ward 1 Mail-in</t>
  </si>
  <si>
    <t>Somers Point Ward 1 Provisional</t>
  </si>
  <si>
    <t>Somers Point W2 D1</t>
  </si>
  <si>
    <t>Somers Point W2 D2</t>
  </si>
  <si>
    <t>Somers Point W2 D3</t>
  </si>
  <si>
    <t>Somers Point W2 D4</t>
  </si>
  <si>
    <t>Somers Point Ward 2 Mail-in</t>
  </si>
  <si>
    <t>Somers Point Ward 2 Provisional</t>
  </si>
  <si>
    <t>Ventnor Dist 01</t>
  </si>
  <si>
    <t>Ventnor Dist 02</t>
  </si>
  <si>
    <t>Ventnor Dist 03</t>
  </si>
  <si>
    <t>Ventnor Dist 04</t>
  </si>
  <si>
    <t>Ventnor Dist 05</t>
  </si>
  <si>
    <t>Ventnor Mail-in</t>
  </si>
  <si>
    <t>Ventnor Provisional</t>
  </si>
  <si>
    <t>Weymouth Dist 01</t>
  </si>
  <si>
    <t>Weymouth Dist 02</t>
  </si>
  <si>
    <t>Weymouth Mail-in</t>
  </si>
  <si>
    <t>Weymouth Provisional</t>
  </si>
  <si>
    <t>Total:</t>
  </si>
  <si>
    <t>Public Count</t>
  </si>
  <si>
    <t xml:space="preserve">Dem - Choice for President 1st Del Dist Dem Nat Conv </t>
  </si>
  <si>
    <t>Hamilton Township Freeholder 5  Mail-in</t>
  </si>
  <si>
    <t>Hamilton Township Freeholder 5 Provisional</t>
  </si>
  <si>
    <t>Absecon</t>
  </si>
  <si>
    <t>Atlantic City</t>
  </si>
  <si>
    <t>Brigantine Ward</t>
  </si>
  <si>
    <t>Buena Borough</t>
  </si>
  <si>
    <t>Buena Vista Township</t>
  </si>
  <si>
    <t>Egg Harbor City</t>
  </si>
  <si>
    <t>Egg Harbor Township</t>
  </si>
  <si>
    <t>Galloway Township</t>
  </si>
  <si>
    <t>Hamilton Township</t>
  </si>
  <si>
    <t>Linwood</t>
  </si>
  <si>
    <t>Margate</t>
  </si>
  <si>
    <t>Northfield</t>
  </si>
  <si>
    <t>Pleasantville</t>
  </si>
  <si>
    <t>Port Republic</t>
  </si>
  <si>
    <t>Somers Point</t>
  </si>
  <si>
    <t>Ventnor</t>
  </si>
  <si>
    <t>Dem - Choice for President 2nd Del Dist Dem Nat Conv</t>
  </si>
  <si>
    <t>Hammonton</t>
  </si>
  <si>
    <t>Dem - Choice for President 5st Del Dist Dem Nat Conv</t>
  </si>
  <si>
    <t>Brigantine</t>
  </si>
  <si>
    <t>Mullica Township</t>
  </si>
  <si>
    <t>Weymouth Township</t>
  </si>
  <si>
    <t>Dem - United States Senator</t>
  </si>
  <si>
    <t xml:space="preserve">Ventnor </t>
  </si>
  <si>
    <t xml:space="preserve">Dem - Sheriff </t>
  </si>
  <si>
    <t xml:space="preserve">Dem - Surrogate </t>
  </si>
  <si>
    <t xml:space="preserve">Dem - Board of Chosen Freeholders At Large </t>
  </si>
  <si>
    <t xml:space="preserve">Dem - Board of Chosen Freeholder District 3 </t>
  </si>
  <si>
    <t xml:space="preserve">Dem - House Of Representatives </t>
  </si>
  <si>
    <t xml:space="preserve">Rep - United States Senator </t>
  </si>
  <si>
    <t xml:space="preserve">Rep - House Of Representatives </t>
  </si>
  <si>
    <t>Rep - Board of Chosen Freeholders At Large</t>
  </si>
  <si>
    <t xml:space="preserve">Rep - Board of Chosen Freeholder District 3 </t>
  </si>
  <si>
    <t xml:space="preserve">Rep - Atlantic City Mayor Unexp </t>
  </si>
  <si>
    <t>Dem - Atlantic City Mayor Unexp</t>
  </si>
  <si>
    <t>Dem - Atlantic City Council Ward 2 3Yr</t>
  </si>
  <si>
    <t>Dem - Hammonton Council ( 3)</t>
  </si>
  <si>
    <t>Rep - Hammonton Council ( 3)</t>
  </si>
  <si>
    <t xml:space="preserve">Dem - Absecon Mayor </t>
  </si>
  <si>
    <t xml:space="preserve">Rep - Absecon Mayor </t>
  </si>
  <si>
    <t xml:space="preserve">Rep - Absecon Council Ward 1 </t>
  </si>
  <si>
    <t xml:space="preserve">Dem - Absecon Council Ward 1 </t>
  </si>
  <si>
    <t xml:space="preserve">Dem - Absecon Council Ward 2 </t>
  </si>
  <si>
    <t xml:space="preserve">Rep - Absecon Council Ward 2 </t>
  </si>
  <si>
    <t xml:space="preserve">Dem - Brigantine Council Ward 1 </t>
  </si>
  <si>
    <t xml:space="preserve">Rep - Brigantine Council Ward 1 </t>
  </si>
  <si>
    <t xml:space="preserve">Rep - Brigantine Council Ward 2 </t>
  </si>
  <si>
    <t xml:space="preserve">Dem - Brigantine Council Ward 2 </t>
  </si>
  <si>
    <t xml:space="preserve">Dem - Brigantine Council Ward 3 </t>
  </si>
  <si>
    <t xml:space="preserve">Rep - Brigantine Council Ward 3 </t>
  </si>
  <si>
    <t xml:space="preserve">Rep - Brigantine Council Ward 4 </t>
  </si>
  <si>
    <t xml:space="preserve">Dem - Brigantine Council Ward 4 </t>
  </si>
  <si>
    <t xml:space="preserve">Rep - Buena Vista Township Committee </t>
  </si>
  <si>
    <t xml:space="preserve">Dem - Buena Vista Township Committee </t>
  </si>
  <si>
    <t xml:space="preserve"> </t>
  </si>
  <si>
    <t xml:space="preserve">Rep - Buena Vista Township Committee  1 Yr Unexpired </t>
  </si>
  <si>
    <t>Dem - Buena Vista Township Committee  1 Yr Unexpired</t>
  </si>
  <si>
    <t>No Petition Filed</t>
  </si>
  <si>
    <t xml:space="preserve">Dem - Corbin City Mayor </t>
  </si>
  <si>
    <t xml:space="preserve">Rep - Corbin City Mayor </t>
  </si>
  <si>
    <t xml:space="preserve">Dem - Corbin City Council </t>
  </si>
  <si>
    <t xml:space="preserve">Rep - Corbin City Council </t>
  </si>
  <si>
    <t xml:space="preserve">Dem - Egg Harbor City  Mayor </t>
  </si>
  <si>
    <t xml:space="preserve">Rep - Egg Harbor City  Mayor </t>
  </si>
  <si>
    <t xml:space="preserve">Rep - Egg Harbor City Common Council </t>
  </si>
  <si>
    <t xml:space="preserve">Dem - Egg Harbor City Common Council </t>
  </si>
  <si>
    <t>Rep - Egg Harbor Township Committee</t>
  </si>
  <si>
    <t xml:space="preserve">Dem - Egg Harbor Township Committee </t>
  </si>
  <si>
    <t xml:space="preserve">Rep - Folsom Borough Council </t>
  </si>
  <si>
    <t xml:space="preserve">Dem - Folsom Borough Council </t>
  </si>
  <si>
    <t>Dem - Buena Borough Council</t>
  </si>
  <si>
    <t xml:space="preserve">Rep - Buena Borough Council </t>
  </si>
  <si>
    <t>Dem - Folsom Borough Council-Unexpired Term</t>
  </si>
  <si>
    <t>Rep - Folsom Borough Council-Unexpired Term</t>
  </si>
  <si>
    <t>Dem - Hamilton Township Committee</t>
  </si>
  <si>
    <t>Rep - Hamilton Township Committee</t>
  </si>
  <si>
    <t xml:space="preserve">Dem - Linwood Council Ward 1 </t>
  </si>
  <si>
    <t xml:space="preserve">Rep - Linwood Council Ward 1 </t>
  </si>
  <si>
    <t xml:space="preserve">Dem - Linwood Council Ward 2 </t>
  </si>
  <si>
    <t>Dem - Mullica Township Committee</t>
  </si>
  <si>
    <t xml:space="preserve">Rep - Mullica Township Committee </t>
  </si>
  <si>
    <t xml:space="preserve">Dem - Northfield Council Ward 1 </t>
  </si>
  <si>
    <t xml:space="preserve">Rep - Northfield Council Ward 1 </t>
  </si>
  <si>
    <t xml:space="preserve">Rep - Northfield Council Ward 2 </t>
  </si>
  <si>
    <t xml:space="preserve">Dem - Northfield Council Ward 2 </t>
  </si>
  <si>
    <t xml:space="preserve">Dem - Pleasantville Mayor </t>
  </si>
  <si>
    <t>Rep - Pleasantville Mayor</t>
  </si>
  <si>
    <t xml:space="preserve">Rep - Pleasantville Council At Large </t>
  </si>
  <si>
    <t xml:space="preserve">Dem - Pleasantville Council At Large </t>
  </si>
  <si>
    <t xml:space="preserve">Dem - Pleasantville Council Ward 1 </t>
  </si>
  <si>
    <t xml:space="preserve">Dem - Pleasantville Council Ward 2 </t>
  </si>
  <si>
    <t xml:space="preserve">Dem - Port Republic Council At Large </t>
  </si>
  <si>
    <t xml:space="preserve">Rep - Port Republic Council At Large </t>
  </si>
  <si>
    <t xml:space="preserve">Dem - Port Republic Council Ward 1 </t>
  </si>
  <si>
    <t xml:space="preserve">Rep - Port Republic Council Ward 1 </t>
  </si>
  <si>
    <t xml:space="preserve">Rep - Port Republic Council Ward 2 </t>
  </si>
  <si>
    <t xml:space="preserve">Dem - Port Republic Council Ward 2 </t>
  </si>
  <si>
    <t xml:space="preserve">Rep - Somers Point Council Ward 2 </t>
  </si>
  <si>
    <t>.</t>
  </si>
  <si>
    <t xml:space="preserve">Dem - Somers Point Council Ward 2 </t>
  </si>
  <si>
    <t xml:space="preserve">Dem - Somers Point Council Ward 1 </t>
  </si>
  <si>
    <t xml:space="preserve">Rep - Somers Point Council Ward 1 </t>
  </si>
  <si>
    <t xml:space="preserve">Rep - Somers Point Council At Large </t>
  </si>
  <si>
    <t xml:space="preserve">Dem - Somers Point Council At Large </t>
  </si>
  <si>
    <t>Dem - Weymouth Township Committee</t>
  </si>
  <si>
    <t xml:space="preserve">Rep - Weymouth Township Committee </t>
  </si>
  <si>
    <t>Egg Harbor Township  Mail-in</t>
  </si>
  <si>
    <t xml:space="preserve">Margate </t>
  </si>
  <si>
    <t xml:space="preserve">Rep - Choice for President Rep </t>
  </si>
  <si>
    <t xml:space="preserve">Rep - Delegates-at-Large Rep Nat Conv 2nd Cong </t>
  </si>
  <si>
    <t xml:space="preserve">Hirsh </t>
  </si>
  <si>
    <t>Singh</t>
  </si>
  <si>
    <t xml:space="preserve">Cory </t>
  </si>
  <si>
    <t>Booker</t>
  </si>
  <si>
    <t xml:space="preserve">Lawrence </t>
  </si>
  <si>
    <t>Hamm</t>
  </si>
  <si>
    <t xml:space="preserve">Amy </t>
  </si>
  <si>
    <t>Kennedy</t>
  </si>
  <si>
    <t xml:space="preserve">Brigid </t>
  </si>
  <si>
    <t xml:space="preserve">John </t>
  </si>
  <si>
    <t>Francis</t>
  </si>
  <si>
    <t xml:space="preserve">Callahan </t>
  </si>
  <si>
    <t>Harrison</t>
  </si>
  <si>
    <t xml:space="preserve">Jeff </t>
  </si>
  <si>
    <t>Van Drew</t>
  </si>
  <si>
    <t xml:space="preserve">Levi </t>
  </si>
  <si>
    <t>Fox</t>
  </si>
  <si>
    <t xml:space="preserve">Stephen </t>
  </si>
  <si>
    <t>Dicht</t>
  </si>
  <si>
    <t xml:space="preserve">Rep - Sheriff </t>
  </si>
  <si>
    <t xml:space="preserve">Rep - Surrogate </t>
  </si>
  <si>
    <t xml:space="preserve">James </t>
  </si>
  <si>
    <t>Curcio</t>
  </si>
  <si>
    <t>Toto</t>
  </si>
  <si>
    <t xml:space="preserve">Andrew </t>
  </si>
  <si>
    <t>Parker</t>
  </si>
  <si>
    <t xml:space="preserve">Lisa </t>
  </si>
  <si>
    <t>March</t>
  </si>
  <si>
    <t xml:space="preserve">Rep - Estell Manor Council </t>
  </si>
  <si>
    <t xml:space="preserve">Dem - Estell Manor Council </t>
  </si>
  <si>
    <t xml:space="preserve">Eric                 </t>
  </si>
  <si>
    <t>Ford</t>
  </si>
  <si>
    <t xml:space="preserve">Dem - Linwood Council At Large Unexpired </t>
  </si>
  <si>
    <t xml:space="preserve">Rep - Linwood Council At Large Unexpired </t>
  </si>
  <si>
    <t xml:space="preserve">Lisa                 </t>
  </si>
  <si>
    <t xml:space="preserve"> Lehne</t>
  </si>
  <si>
    <t>Gilmore</t>
  </si>
  <si>
    <t xml:space="preserve">Javier </t>
  </si>
  <si>
    <t>Garcia</t>
  </si>
  <si>
    <t xml:space="preserve">Chris C. </t>
  </si>
  <si>
    <t>Seher</t>
  </si>
  <si>
    <t xml:space="preserve">Marty </t>
  </si>
  <si>
    <t>Small, Sr.</t>
  </si>
  <si>
    <t>Fields</t>
  </si>
  <si>
    <t xml:space="preserve">Paul </t>
  </si>
  <si>
    <t>Lettieri</t>
  </si>
  <si>
    <t xml:space="preserve">Dennis </t>
  </si>
  <si>
    <t>Haney</t>
  </si>
  <si>
    <t xml:space="preserve">Richard </t>
  </si>
  <si>
    <t>DeLucry</t>
  </si>
  <si>
    <t xml:space="preserve">Jorge </t>
  </si>
  <si>
    <t>Alvarez</t>
  </si>
  <si>
    <t xml:space="preserve">David </t>
  </si>
  <si>
    <t>Turner</t>
  </si>
  <si>
    <t xml:space="preserve">Kurt </t>
  </si>
  <si>
    <t>Renart</t>
  </si>
  <si>
    <t xml:space="preserve">Donna </t>
  </si>
  <si>
    <t>Heist</t>
  </si>
  <si>
    <t xml:space="preserve">Judith </t>
  </si>
  <si>
    <t>Link</t>
  </si>
  <si>
    <t>Kurtz</t>
  </si>
  <si>
    <t xml:space="preserve">Chris           </t>
  </si>
  <si>
    <t>Silva</t>
  </si>
  <si>
    <t xml:space="preserve">David                 </t>
  </si>
  <si>
    <t xml:space="preserve">Jacob                          </t>
  </si>
  <si>
    <t xml:space="preserve"> Nass</t>
  </si>
  <si>
    <t xml:space="preserve">Gregory </t>
  </si>
  <si>
    <t xml:space="preserve">Pamela </t>
  </si>
  <si>
    <t>Thomas</t>
  </si>
  <si>
    <t xml:space="preserve">LaToya </t>
  </si>
  <si>
    <t>Dunston</t>
  </si>
  <si>
    <t xml:space="preserve">Karen          </t>
  </si>
  <si>
    <t>Bew</t>
  </si>
  <si>
    <t xml:space="preserve">William </t>
  </si>
  <si>
    <t>Ruggieri</t>
  </si>
  <si>
    <t xml:space="preserve">Ronnise </t>
  </si>
  <si>
    <t>White</t>
  </si>
  <si>
    <t xml:space="preserve">Robert </t>
  </si>
  <si>
    <t>Schulte</t>
  </si>
  <si>
    <t xml:space="preserve">Matthew </t>
  </si>
  <si>
    <t>Kane</t>
  </si>
  <si>
    <t>Collins</t>
  </si>
  <si>
    <t>Jiampetti</t>
  </si>
  <si>
    <t xml:space="preserve">Joseph A. </t>
  </si>
  <si>
    <t>Ricci, Jr.</t>
  </si>
  <si>
    <t xml:space="preserve">Ingrid E. </t>
  </si>
  <si>
    <t>Clark</t>
  </si>
  <si>
    <t xml:space="preserve">Paul W. </t>
  </si>
  <si>
    <t>Hodson</t>
  </si>
  <si>
    <t xml:space="preserve">Julia A. </t>
  </si>
  <si>
    <t>Sparks</t>
  </si>
  <si>
    <t xml:space="preserve">Albert W. </t>
  </si>
  <si>
    <t>Norman</t>
  </si>
  <si>
    <t>Cheek</t>
  </si>
  <si>
    <t>Notaro</t>
  </si>
  <si>
    <t xml:space="preserve">Judy M. </t>
  </si>
  <si>
    <t>Ward</t>
  </si>
  <si>
    <t xml:space="preserve">Carla </t>
  </si>
  <si>
    <t xml:space="preserve">Ricky </t>
  </si>
  <si>
    <t>Cistrunk</t>
  </si>
  <si>
    <t xml:space="preserve">Joanne </t>
  </si>
  <si>
    <t>Famularo</t>
  </si>
  <si>
    <t xml:space="preserve">Roger </t>
  </si>
  <si>
    <t>Giberson</t>
  </si>
  <si>
    <t xml:space="preserve">Joseph T. </t>
  </si>
  <si>
    <t>McCarrie, Jr.</t>
  </si>
  <si>
    <t xml:space="preserve">Charles W. </t>
  </si>
  <si>
    <t>Falkenstein</t>
  </si>
  <si>
    <t xml:space="preserve">Carl Peter </t>
  </si>
  <si>
    <t>Keiffenheim</t>
  </si>
  <si>
    <t xml:space="preserve">Thomas J. </t>
  </si>
  <si>
    <t>Forkin</t>
  </si>
  <si>
    <t xml:space="preserve">No Petition </t>
  </si>
  <si>
    <t>Filed</t>
  </si>
  <si>
    <t xml:space="preserve">Rich </t>
  </si>
  <si>
    <t>DiCriscio</t>
  </si>
  <si>
    <t xml:space="preserve">Kimberly A. </t>
  </si>
  <si>
    <t>Horton</t>
  </si>
  <si>
    <t xml:space="preserve">Aldo S. </t>
  </si>
  <si>
    <t>Palmieri</t>
  </si>
  <si>
    <t>Levinson</t>
  </si>
  <si>
    <t xml:space="preserve">Thomas </t>
  </si>
  <si>
    <t>Polistina</t>
  </si>
  <si>
    <t xml:space="preserve">Clifford </t>
  </si>
  <si>
    <t>Mays, Jr.</t>
  </si>
  <si>
    <t xml:space="preserve">Frank </t>
  </si>
  <si>
    <t>Rivera III</t>
  </si>
  <si>
    <t xml:space="preserve">Joseph G. </t>
  </si>
  <si>
    <t>Ellis</t>
  </si>
  <si>
    <t xml:space="preserve">Mason </t>
  </si>
  <si>
    <t>Wright, Jr.</t>
  </si>
  <si>
    <t xml:space="preserve">Karl </t>
  </si>
  <si>
    <t>Timbers</t>
  </si>
  <si>
    <t xml:space="preserve">Jacob </t>
  </si>
  <si>
    <t>Blazer</t>
  </si>
  <si>
    <t>Rep- Atlantic City Council Ward 2 3Yr</t>
  </si>
  <si>
    <t>No Petiton</t>
  </si>
  <si>
    <t>Rep - Linwood Council Ward 2</t>
  </si>
  <si>
    <t>Ralph</t>
  </si>
  <si>
    <t>Paolone</t>
  </si>
  <si>
    <t xml:space="preserve">Elizabeth (Betty) </t>
  </si>
  <si>
    <t>Howell</t>
  </si>
  <si>
    <t>Rep - Pleasantville Council Ward 2</t>
  </si>
  <si>
    <t>James</t>
  </si>
  <si>
    <t>Osler</t>
  </si>
  <si>
    <t>Levi</t>
  </si>
  <si>
    <t>Karen</t>
  </si>
  <si>
    <t>Bruno</t>
  </si>
  <si>
    <t>No Petition</t>
  </si>
  <si>
    <t xml:space="preserve">Otto </t>
  </si>
  <si>
    <t>Hernandez</t>
  </si>
  <si>
    <t>Conti</t>
  </si>
  <si>
    <t xml:space="preserve">Dan </t>
  </si>
  <si>
    <t>Myers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</si>
</sst>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5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0" fillId="0" borderId="0" xfId="0" applyNumberFormat="1" applyFont="1" applyFill="1" applyBorder="1" applyAlignment="1" applyProtection="1">
      <alignment horizontal="center"/>
    </xf>
    <xf numFmtId="3" fontId="0" fillId="0" borderId="10" xfId="0" applyNumberFormat="1" applyFont="1" applyFill="1" applyBorder="1" applyAlignment="1" applyProtection="1">
      <alignment horizontal="center"/>
    </xf>
    <xf numFmtId="0" fontId="16" fillId="0" borderId="0" xfId="0" applyFont="1"/>
    <xf numFmtId="3" fontId="16" fillId="0" borderId="0" xfId="0" applyNumberFormat="1" applyFont="1" applyFill="1" applyBorder="1" applyAlignment="1" applyProtection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0" xfId="0" applyFont="1"/>
    <xf numFmtId="3" fontId="0" fillId="0" borderId="0" xfId="0" applyNumberFormat="1" applyFont="1" applyAlignment="1">
      <alignment horizontal="center"/>
    </xf>
    <xf numFmtId="0" fontId="0" fillId="0" borderId="0" xfId="0" applyBorder="1"/>
    <xf numFmtId="37" fontId="0" fillId="0" borderId="0" xfId="0" applyNumberFormat="1" applyAlignment="1">
      <alignment horizontal="center"/>
    </xf>
    <xf numFmtId="37" fontId="0" fillId="0" borderId="0" xfId="0" applyNumberFormat="1" applyFont="1" applyFill="1" applyBorder="1" applyAlignment="1" applyProtection="1">
      <alignment horizontal="center"/>
    </xf>
    <xf numFmtId="37" fontId="0" fillId="0" borderId="0" xfId="0" applyNumberFormat="1"/>
    <xf numFmtId="37" fontId="0" fillId="0" borderId="0" xfId="0" applyNumberFormat="1" applyAlignment="1"/>
    <xf numFmtId="3" fontId="16" fillId="0" borderId="0" xfId="0" applyNumberFormat="1" applyFont="1"/>
    <xf numFmtId="0" fontId="0" fillId="0" borderId="0" xfId="0"/>
    <xf numFmtId="3" fontId="0" fillId="0" borderId="0" xfId="0" applyNumberFormat="1" applyAlignment="1"/>
    <xf numFmtId="3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center"/>
    </xf>
    <xf numFmtId="3" fontId="18" fillId="0" borderId="0" xfId="0" applyNumberFormat="1" applyFont="1" applyFill="1" applyBorder="1" applyAlignment="1" applyProtection="1">
      <alignment horizontal="center"/>
    </xf>
    <xf numFmtId="3" fontId="0" fillId="0" borderId="10" xfId="0" applyNumberFormat="1" applyBorder="1" applyAlignment="1">
      <alignment horizontal="center" wrapText="1"/>
    </xf>
    <xf numFmtId="0" fontId="18" fillId="0" borderId="0" xfId="0" applyNumberFormat="1" applyFont="1" applyFill="1" applyBorder="1" applyAlignment="1" applyProtection="1">
      <alignment horizontal="center"/>
    </xf>
    <xf numFmtId="3" fontId="0" fillId="0" borderId="0" xfId="0" applyNumberFormat="1" applyBorder="1" applyAlignment="1">
      <alignment horizontal="center" wrapText="1"/>
    </xf>
    <xf numFmtId="37" fontId="0" fillId="0" borderId="10" xfId="0" applyNumberFormat="1" applyBorder="1" applyAlignment="1">
      <alignment horizontal="center"/>
    </xf>
    <xf numFmtId="37" fontId="0" fillId="0" borderId="1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0" xfId="0" applyNumberFormat="1" applyFont="1" applyFill="1" applyBorder="1" applyAlignment="1" applyProtection="1">
      <alignment horizontal="center"/>
    </xf>
    <xf numFmtId="3" fontId="18" fillId="0" borderId="0" xfId="0" applyNumberFormat="1" applyFont="1" applyFill="1" applyBorder="1" applyAlignment="1" applyProtection="1"/>
    <xf numFmtId="3" fontId="0" fillId="0" borderId="0" xfId="0" applyNumberFormat="1" applyAlignment="1">
      <alignment horizontal="center" wrapText="1"/>
    </xf>
    <xf numFmtId="3" fontId="0" fillId="0" borderId="0" xfId="0" applyNumberFormat="1" applyFill="1" applyAlignment="1">
      <alignment horizontal="center" wrapText="1"/>
    </xf>
    <xf numFmtId="3" fontId="0" fillId="0" borderId="10" xfId="0" applyNumberFormat="1" applyFill="1" applyBorder="1" applyAlignment="1">
      <alignment horizontal="center" wrapText="1"/>
    </xf>
    <xf numFmtId="3" fontId="0" fillId="0" borderId="0" xfId="0" applyNumberFormat="1" applyFill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/>
    </xf>
    <xf numFmtId="37" fontId="16" fillId="0" borderId="0" xfId="0" applyNumberFormat="1" applyFont="1" applyFill="1" applyBorder="1" applyAlignment="1" applyProtection="1">
      <alignment horizontal="center"/>
    </xf>
    <xf numFmtId="0" fontId="0" fillId="0" borderId="0" xfId="0" applyFill="1"/>
    <xf numFmtId="3" fontId="0" fillId="0" borderId="0" xfId="0" applyNumberFormat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3" fontId="16" fillId="0" borderId="10" xfId="0" applyNumberFormat="1" applyFont="1" applyBorder="1" applyAlignment="1">
      <alignment horizontal="center"/>
    </xf>
    <xf numFmtId="3" fontId="16" fillId="0" borderId="0" xfId="0" applyNumberFormat="1" applyFont="1" applyAlignment="1">
      <alignment horizontal="center"/>
    </xf>
    <xf numFmtId="0" fontId="18" fillId="33" borderId="0" xfId="0" applyNumberFormat="1" applyFont="1" applyFill="1" applyBorder="1" applyAlignment="1" applyProtection="1">
      <alignment horizontal="center"/>
    </xf>
    <xf numFmtId="3" fontId="0" fillId="0" borderId="0" xfId="0" applyNumberFormat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0" fontId="18" fillId="34" borderId="0" xfId="0" applyNumberFormat="1" applyFont="1" applyFill="1" applyBorder="1" applyAlignment="1" applyProtection="1">
      <alignment horizontal="center"/>
    </xf>
    <xf numFmtId="3" fontId="0" fillId="0" borderId="0" xfId="0" applyNumberFormat="1" applyBorder="1" applyAlignment="1">
      <alignment horizontal="center" wrapText="1"/>
    </xf>
    <xf numFmtId="3" fontId="18" fillId="33" borderId="0" xfId="0" applyNumberFormat="1" applyFont="1" applyFill="1" applyBorder="1" applyAlignment="1" applyProtection="1">
      <alignment horizontal="center"/>
    </xf>
    <xf numFmtId="3" fontId="18" fillId="34" borderId="0" xfId="0" applyNumberFormat="1" applyFont="1" applyFill="1" applyBorder="1" applyAlignment="1" applyProtection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tabSelected="1" zoomScale="75" zoomScaleNormal="75" workbookViewId="0">
      <pane ySplit="1" topLeftCell="A2" activePane="bottomLeft" state="frozen"/>
      <selection pane="bottomLeft" activeCell="C26" sqref="C26"/>
    </sheetView>
  </sheetViews>
  <sheetFormatPr defaultRowHeight="15" x14ac:dyDescent="0.25"/>
  <cols>
    <col min="1" max="1" width="63.140625" bestFit="1" customWidth="1"/>
    <col min="2" max="2" width="1.7109375" customWidth="1"/>
    <col min="3" max="3" width="24" bestFit="1" customWidth="1"/>
    <col min="4" max="4" width="1.7109375" customWidth="1"/>
    <col min="5" max="5" width="5.85546875" style="2" bestFit="1" customWidth="1"/>
    <col min="6" max="6" width="1.7109375" customWidth="1"/>
    <col min="7" max="7" width="14" style="3" bestFit="1" customWidth="1"/>
    <col min="8" max="8" width="1.7109375" style="3" customWidth="1"/>
  </cols>
  <sheetData>
    <row r="1" spans="1:9" s="4" customFormat="1" x14ac:dyDescent="0.25">
      <c r="A1" s="4" t="s">
        <v>164</v>
      </c>
      <c r="C1" s="4" t="s">
        <v>165</v>
      </c>
      <c r="E1" s="4" t="s">
        <v>166</v>
      </c>
      <c r="G1" s="5" t="s">
        <v>167</v>
      </c>
      <c r="H1" s="5"/>
    </row>
    <row r="2" spans="1:9" x14ac:dyDescent="0.25">
      <c r="A2" t="s">
        <v>0</v>
      </c>
      <c r="C2" t="s">
        <v>1</v>
      </c>
      <c r="E2" s="2" t="s">
        <v>2</v>
      </c>
      <c r="G2" s="3">
        <v>419</v>
      </c>
      <c r="I2" s="1"/>
    </row>
    <row r="3" spans="1:9" x14ac:dyDescent="0.25">
      <c r="C3" t="s">
        <v>3</v>
      </c>
      <c r="E3" s="2" t="s">
        <v>2</v>
      </c>
      <c r="G3" s="3">
        <v>63</v>
      </c>
      <c r="I3" s="1"/>
    </row>
    <row r="5" spans="1:9" x14ac:dyDescent="0.25">
      <c r="A5" t="s">
        <v>4</v>
      </c>
      <c r="C5" t="s">
        <v>1</v>
      </c>
      <c r="E5" s="2" t="s">
        <v>2</v>
      </c>
      <c r="G5" s="3">
        <v>23446</v>
      </c>
      <c r="I5" s="1"/>
    </row>
    <row r="6" spans="1:9" x14ac:dyDescent="0.25">
      <c r="C6" t="s">
        <v>3</v>
      </c>
      <c r="E6" s="2" t="s">
        <v>2</v>
      </c>
      <c r="G6" s="3">
        <v>3635</v>
      </c>
      <c r="I6" s="1"/>
    </row>
    <row r="7" spans="1:9" x14ac:dyDescent="0.25">
      <c r="C7" t="s">
        <v>5</v>
      </c>
      <c r="E7" s="2" t="s">
        <v>2</v>
      </c>
      <c r="G7" s="3">
        <v>29</v>
      </c>
      <c r="I7" s="1"/>
    </row>
    <row r="9" spans="1:9" x14ac:dyDescent="0.25">
      <c r="A9" t="s">
        <v>6</v>
      </c>
      <c r="C9" t="s">
        <v>1</v>
      </c>
      <c r="E9" s="2" t="s">
        <v>2</v>
      </c>
      <c r="G9" s="3">
        <v>697</v>
      </c>
    </row>
    <row r="10" spans="1:9" x14ac:dyDescent="0.25">
      <c r="C10" t="s">
        <v>3</v>
      </c>
      <c r="E10" s="2" t="s">
        <v>2</v>
      </c>
      <c r="G10" s="3">
        <v>169</v>
      </c>
    </row>
    <row r="12" spans="1:9" x14ac:dyDescent="0.25">
      <c r="A12" t="s">
        <v>7</v>
      </c>
      <c r="C12" t="s">
        <v>8</v>
      </c>
      <c r="E12" s="2" t="s">
        <v>2</v>
      </c>
      <c r="G12" s="3">
        <v>4257</v>
      </c>
    </row>
    <row r="13" spans="1:9" x14ac:dyDescent="0.25">
      <c r="C13" t="s">
        <v>9</v>
      </c>
      <c r="E13" s="2" t="s">
        <v>2</v>
      </c>
      <c r="G13" s="3">
        <v>18658</v>
      </c>
    </row>
    <row r="15" spans="1:9" x14ac:dyDescent="0.25">
      <c r="A15" t="s">
        <v>10</v>
      </c>
      <c r="C15" t="s">
        <v>11</v>
      </c>
      <c r="E15" s="2" t="s">
        <v>2</v>
      </c>
      <c r="G15" s="3">
        <v>20966</v>
      </c>
    </row>
    <row r="16" spans="1:9" x14ac:dyDescent="0.25">
      <c r="C16" t="s">
        <v>12</v>
      </c>
      <c r="E16" s="2" t="s">
        <v>2</v>
      </c>
      <c r="G16" s="3">
        <v>3715</v>
      </c>
    </row>
    <row r="17" spans="1:8" x14ac:dyDescent="0.25">
      <c r="C17" t="s">
        <v>13</v>
      </c>
      <c r="E17" s="2" t="s">
        <v>2</v>
      </c>
      <c r="G17" s="3">
        <v>2818</v>
      </c>
    </row>
    <row r="18" spans="1:8" x14ac:dyDescent="0.25">
      <c r="C18" t="s">
        <v>14</v>
      </c>
      <c r="E18" s="2" t="s">
        <v>2</v>
      </c>
      <c r="G18" s="3">
        <v>179</v>
      </c>
    </row>
    <row r="19" spans="1:8" x14ac:dyDescent="0.25">
      <c r="C19" t="s">
        <v>15</v>
      </c>
      <c r="E19" s="2" t="s">
        <v>2</v>
      </c>
      <c r="G19" s="3">
        <v>266</v>
      </c>
    </row>
    <row r="21" spans="1:8" x14ac:dyDescent="0.25">
      <c r="A21" t="s">
        <v>16</v>
      </c>
      <c r="C21" t="s">
        <v>17</v>
      </c>
      <c r="E21" s="2" t="s">
        <v>2</v>
      </c>
      <c r="G21" s="3">
        <v>25029</v>
      </c>
    </row>
    <row r="23" spans="1:8" x14ac:dyDescent="0.25">
      <c r="A23" t="s">
        <v>18</v>
      </c>
      <c r="C23" t="s">
        <v>19</v>
      </c>
      <c r="E23" s="2" t="s">
        <v>2</v>
      </c>
      <c r="G23" s="3">
        <v>20009</v>
      </c>
    </row>
    <row r="24" spans="1:8" x14ac:dyDescent="0.25">
      <c r="C24" t="s">
        <v>20</v>
      </c>
      <c r="E24" s="2" t="s">
        <v>2</v>
      </c>
      <c r="G24" s="3">
        <v>4951</v>
      </c>
    </row>
    <row r="26" spans="1:8" x14ac:dyDescent="0.25">
      <c r="A26" t="s">
        <v>21</v>
      </c>
      <c r="C26" t="s">
        <v>22</v>
      </c>
      <c r="E26" s="2" t="s">
        <v>2</v>
      </c>
      <c r="G26" s="3">
        <v>24558</v>
      </c>
    </row>
    <row r="27" spans="1:8" x14ac:dyDescent="0.25">
      <c r="C27" t="s">
        <v>23</v>
      </c>
      <c r="E27" s="2" t="s">
        <v>2</v>
      </c>
      <c r="G27" s="3">
        <v>24671</v>
      </c>
    </row>
    <row r="29" spans="1:8" x14ac:dyDescent="0.25">
      <c r="A29" t="s">
        <v>24</v>
      </c>
      <c r="C29" t="s">
        <v>25</v>
      </c>
      <c r="E29" s="2" t="s">
        <v>2</v>
      </c>
      <c r="G29" s="3">
        <v>5218</v>
      </c>
    </row>
    <row r="31" spans="1:8" x14ac:dyDescent="0.25">
      <c r="A31" t="s">
        <v>26</v>
      </c>
      <c r="C31" t="s">
        <v>27</v>
      </c>
      <c r="E31" s="2" t="s">
        <v>2</v>
      </c>
      <c r="G31" s="3">
        <v>959</v>
      </c>
    </row>
    <row r="32" spans="1:8" s="20" customFormat="1" x14ac:dyDescent="0.25">
      <c r="E32" s="2"/>
      <c r="G32" s="3"/>
      <c r="H32" s="3"/>
    </row>
    <row r="33" spans="1:8" x14ac:dyDescent="0.25">
      <c r="A33" t="s">
        <v>28</v>
      </c>
      <c r="C33" t="s">
        <v>29</v>
      </c>
      <c r="E33" s="2" t="s">
        <v>2</v>
      </c>
      <c r="G33" s="3">
        <v>502</v>
      </c>
    </row>
    <row r="34" spans="1:8" s="20" customFormat="1" x14ac:dyDescent="0.25">
      <c r="E34" s="2"/>
      <c r="G34" s="3"/>
      <c r="H34" s="3"/>
    </row>
    <row r="35" spans="1:8" x14ac:dyDescent="0.25">
      <c r="A35" t="s">
        <v>30</v>
      </c>
      <c r="C35" t="s">
        <v>31</v>
      </c>
      <c r="E35" s="2" t="s">
        <v>2</v>
      </c>
      <c r="G35" s="3">
        <v>426</v>
      </c>
    </row>
    <row r="37" spans="1:8" x14ac:dyDescent="0.25">
      <c r="A37" t="s">
        <v>32</v>
      </c>
      <c r="C37" t="s">
        <v>33</v>
      </c>
      <c r="E37" s="2" t="s">
        <v>2</v>
      </c>
      <c r="G37" s="3">
        <v>3887</v>
      </c>
    </row>
    <row r="38" spans="1:8" x14ac:dyDescent="0.25">
      <c r="C38" t="s">
        <v>34</v>
      </c>
      <c r="E38" s="2" t="s">
        <v>2</v>
      </c>
      <c r="G38" s="3">
        <v>1863</v>
      </c>
    </row>
    <row r="39" spans="1:8" x14ac:dyDescent="0.25">
      <c r="C39" t="s">
        <v>35</v>
      </c>
      <c r="E39" s="2" t="s">
        <v>2</v>
      </c>
      <c r="G39" s="3">
        <v>278</v>
      </c>
    </row>
    <row r="40" spans="1:8" x14ac:dyDescent="0.25">
      <c r="A40" t="s">
        <v>36</v>
      </c>
      <c r="C40" t="s">
        <v>37</v>
      </c>
      <c r="E40" s="2" t="s">
        <v>2</v>
      </c>
      <c r="G40" s="3">
        <v>673</v>
      </c>
    </row>
    <row r="41" spans="1:8" x14ac:dyDescent="0.25">
      <c r="C41" t="s">
        <v>38</v>
      </c>
      <c r="E41" s="2" t="s">
        <v>2</v>
      </c>
      <c r="G41" s="3">
        <v>326</v>
      </c>
    </row>
    <row r="42" spans="1:8" x14ac:dyDescent="0.25">
      <c r="A42" t="s">
        <v>39</v>
      </c>
      <c r="C42" t="s">
        <v>40</v>
      </c>
      <c r="E42" s="2" t="s">
        <v>2</v>
      </c>
      <c r="G42" s="3">
        <v>207</v>
      </c>
    </row>
    <row r="44" spans="1:8" x14ac:dyDescent="0.25">
      <c r="A44" t="s">
        <v>41</v>
      </c>
      <c r="C44" t="s">
        <v>42</v>
      </c>
      <c r="E44" s="2" t="s">
        <v>2</v>
      </c>
      <c r="G44" s="3">
        <v>666</v>
      </c>
    </row>
    <row r="45" spans="1:8" s="20" customFormat="1" x14ac:dyDescent="0.25">
      <c r="E45" s="2"/>
      <c r="G45" s="3"/>
      <c r="H45" s="3"/>
    </row>
    <row r="46" spans="1:8" x14ac:dyDescent="0.25">
      <c r="A46" t="s">
        <v>43</v>
      </c>
      <c r="C46" t="s">
        <v>44</v>
      </c>
      <c r="E46" s="2" t="s">
        <v>2</v>
      </c>
      <c r="G46" s="3">
        <v>665</v>
      </c>
    </row>
    <row r="48" spans="1:8" x14ac:dyDescent="0.25">
      <c r="A48" t="s">
        <v>45</v>
      </c>
      <c r="C48" t="s">
        <v>46</v>
      </c>
      <c r="E48" s="2" t="s">
        <v>2</v>
      </c>
      <c r="G48" s="3">
        <v>44</v>
      </c>
    </row>
    <row r="50" spans="1:8" x14ac:dyDescent="0.25">
      <c r="A50" t="s">
        <v>47</v>
      </c>
      <c r="C50" t="s">
        <v>48</v>
      </c>
      <c r="E50" s="2" t="s">
        <v>2</v>
      </c>
      <c r="G50" s="3">
        <v>359</v>
      </c>
    </row>
    <row r="51" spans="1:8" s="20" customFormat="1" x14ac:dyDescent="0.25">
      <c r="E51" s="2"/>
      <c r="G51" s="3"/>
      <c r="H51" s="3"/>
    </row>
    <row r="52" spans="1:8" x14ac:dyDescent="0.25">
      <c r="A52" t="s">
        <v>49</v>
      </c>
      <c r="C52" t="s">
        <v>50</v>
      </c>
      <c r="E52" s="2" t="s">
        <v>2</v>
      </c>
      <c r="G52" s="3">
        <v>363</v>
      </c>
    </row>
    <row r="53" spans="1:8" x14ac:dyDescent="0.25">
      <c r="C53" t="s">
        <v>51</v>
      </c>
      <c r="E53" s="2" t="s">
        <v>2</v>
      </c>
      <c r="G53" s="3">
        <v>356</v>
      </c>
    </row>
    <row r="54" spans="1:8" x14ac:dyDescent="0.25">
      <c r="C54" t="s">
        <v>52</v>
      </c>
      <c r="E54" s="2" t="s">
        <v>2</v>
      </c>
      <c r="G54" s="3">
        <v>350</v>
      </c>
    </row>
    <row r="55" spans="1:8" s="20" customFormat="1" x14ac:dyDescent="0.25">
      <c r="E55" s="2"/>
      <c r="G55" s="3"/>
      <c r="H55" s="3"/>
    </row>
    <row r="56" spans="1:8" x14ac:dyDescent="0.25">
      <c r="A56" t="s">
        <v>53</v>
      </c>
      <c r="C56" t="s">
        <v>54</v>
      </c>
      <c r="E56" s="2" t="s">
        <v>2</v>
      </c>
      <c r="G56" s="3">
        <v>3878</v>
      </c>
    </row>
    <row r="57" spans="1:8" x14ac:dyDescent="0.25">
      <c r="C57" t="s">
        <v>55</v>
      </c>
      <c r="E57" s="2" t="s">
        <v>2</v>
      </c>
      <c r="G57" s="3">
        <v>3793</v>
      </c>
    </row>
    <row r="58" spans="1:8" s="20" customFormat="1" x14ac:dyDescent="0.25">
      <c r="E58" s="2"/>
      <c r="G58" s="3"/>
      <c r="H58" s="3"/>
    </row>
    <row r="59" spans="1:8" x14ac:dyDescent="0.25">
      <c r="A59" t="s">
        <v>56</v>
      </c>
      <c r="C59" t="s">
        <v>57</v>
      </c>
      <c r="E59" s="2" t="s">
        <v>2</v>
      </c>
      <c r="G59" s="3">
        <v>2587</v>
      </c>
    </row>
    <row r="61" spans="1:8" x14ac:dyDescent="0.25">
      <c r="A61" t="s">
        <v>58</v>
      </c>
      <c r="C61" t="s">
        <v>59</v>
      </c>
      <c r="E61" s="2" t="s">
        <v>2</v>
      </c>
      <c r="G61" s="3">
        <v>397</v>
      </c>
    </row>
    <row r="62" spans="1:8" s="20" customFormat="1" x14ac:dyDescent="0.25">
      <c r="E62" s="2"/>
      <c r="G62" s="3"/>
      <c r="H62" s="3"/>
    </row>
    <row r="63" spans="1:8" x14ac:dyDescent="0.25">
      <c r="A63" t="s">
        <v>60</v>
      </c>
      <c r="C63" t="s">
        <v>61</v>
      </c>
      <c r="E63" s="2" t="s">
        <v>2</v>
      </c>
      <c r="G63" s="3">
        <v>438</v>
      </c>
    </row>
    <row r="65" spans="1:8" x14ac:dyDescent="0.25">
      <c r="A65" t="s">
        <v>62</v>
      </c>
      <c r="C65" t="s">
        <v>63</v>
      </c>
      <c r="E65" s="2" t="s">
        <v>2</v>
      </c>
      <c r="G65" s="3">
        <v>1933</v>
      </c>
    </row>
    <row r="66" spans="1:8" s="20" customFormat="1" x14ac:dyDescent="0.25">
      <c r="E66" s="2"/>
      <c r="G66" s="3"/>
      <c r="H66" s="3"/>
    </row>
    <row r="67" spans="1:8" x14ac:dyDescent="0.25">
      <c r="A67" t="s">
        <v>64</v>
      </c>
      <c r="C67" t="s">
        <v>65</v>
      </c>
      <c r="E67" s="2" t="s">
        <v>2</v>
      </c>
      <c r="G67" s="3">
        <v>1908</v>
      </c>
    </row>
    <row r="68" spans="1:8" s="20" customFormat="1" x14ac:dyDescent="0.25">
      <c r="E68" s="2"/>
      <c r="G68" s="3"/>
      <c r="H68" s="3"/>
    </row>
    <row r="69" spans="1:8" x14ac:dyDescent="0.25">
      <c r="A69" t="s">
        <v>66</v>
      </c>
      <c r="C69" t="s">
        <v>67</v>
      </c>
      <c r="E69" s="2" t="s">
        <v>2</v>
      </c>
      <c r="G69" s="3">
        <v>602</v>
      </c>
    </row>
    <row r="70" spans="1:8" x14ac:dyDescent="0.25">
      <c r="C70" t="s">
        <v>68</v>
      </c>
      <c r="E70" s="2" t="s">
        <v>2</v>
      </c>
      <c r="G70" s="3">
        <v>409</v>
      </c>
    </row>
    <row r="71" spans="1:8" x14ac:dyDescent="0.25">
      <c r="A71" t="s">
        <v>69</v>
      </c>
      <c r="C71" t="s">
        <v>70</v>
      </c>
      <c r="E71" s="2" t="s">
        <v>2</v>
      </c>
      <c r="G71" s="3">
        <v>983</v>
      </c>
    </row>
    <row r="73" spans="1:8" x14ac:dyDescent="0.25">
      <c r="A73" t="s">
        <v>71</v>
      </c>
      <c r="C73" t="s">
        <v>72</v>
      </c>
      <c r="E73" s="2" t="s">
        <v>73</v>
      </c>
      <c r="G73" s="3">
        <v>17035</v>
      </c>
    </row>
    <row r="74" spans="1:8" s="20" customFormat="1" x14ac:dyDescent="0.25">
      <c r="E74" s="2"/>
      <c r="G74" s="3"/>
      <c r="H74" s="3"/>
    </row>
    <row r="75" spans="1:8" x14ac:dyDescent="0.25">
      <c r="A75" t="s">
        <v>74</v>
      </c>
      <c r="C75" t="s">
        <v>72</v>
      </c>
      <c r="E75" s="2" t="s">
        <v>73</v>
      </c>
      <c r="G75" s="3">
        <v>16130</v>
      </c>
    </row>
    <row r="77" spans="1:8" x14ac:dyDescent="0.25">
      <c r="A77" t="s">
        <v>75</v>
      </c>
      <c r="C77" t="s">
        <v>76</v>
      </c>
      <c r="E77" s="2" t="s">
        <v>73</v>
      </c>
      <c r="G77" s="3">
        <v>13033</v>
      </c>
    </row>
    <row r="78" spans="1:8" x14ac:dyDescent="0.25">
      <c r="C78" t="s">
        <v>77</v>
      </c>
      <c r="E78" s="2" t="s">
        <v>73</v>
      </c>
      <c r="G78" s="3">
        <v>598</v>
      </c>
    </row>
    <row r="79" spans="1:8" x14ac:dyDescent="0.25">
      <c r="C79" t="s">
        <v>78</v>
      </c>
      <c r="E79" s="2" t="s">
        <v>73</v>
      </c>
      <c r="G79" s="3">
        <v>1055</v>
      </c>
    </row>
    <row r="80" spans="1:8" x14ac:dyDescent="0.25">
      <c r="C80" t="s">
        <v>79</v>
      </c>
      <c r="E80" s="2" t="s">
        <v>73</v>
      </c>
      <c r="G80" s="3">
        <v>219</v>
      </c>
    </row>
    <row r="81" spans="1:8" x14ac:dyDescent="0.25">
      <c r="C81" t="s">
        <v>80</v>
      </c>
      <c r="E81" s="2" t="s">
        <v>73</v>
      </c>
      <c r="G81" s="3">
        <v>1965</v>
      </c>
    </row>
    <row r="83" spans="1:8" x14ac:dyDescent="0.25">
      <c r="A83" t="s">
        <v>81</v>
      </c>
      <c r="C83" t="s">
        <v>82</v>
      </c>
      <c r="E83" s="2" t="s">
        <v>73</v>
      </c>
      <c r="G83" s="3">
        <v>15456</v>
      </c>
    </row>
    <row r="84" spans="1:8" x14ac:dyDescent="0.25">
      <c r="C84" t="s">
        <v>83</v>
      </c>
      <c r="E84" s="2" t="s">
        <v>73</v>
      </c>
      <c r="G84" s="3">
        <v>2131</v>
      </c>
    </row>
    <row r="86" spans="1:8" x14ac:dyDescent="0.25">
      <c r="A86" t="s">
        <v>84</v>
      </c>
      <c r="C86" t="s">
        <v>85</v>
      </c>
      <c r="E86" s="2" t="s">
        <v>73</v>
      </c>
      <c r="G86" s="3">
        <v>16692</v>
      </c>
    </row>
    <row r="88" spans="1:8" x14ac:dyDescent="0.25">
      <c r="A88" t="s">
        <v>86</v>
      </c>
      <c r="C88" t="s">
        <v>87</v>
      </c>
      <c r="E88" s="2" t="s">
        <v>73</v>
      </c>
      <c r="G88" s="3">
        <v>16888</v>
      </c>
    </row>
    <row r="90" spans="1:8" x14ac:dyDescent="0.25">
      <c r="A90" t="s">
        <v>88</v>
      </c>
      <c r="C90" t="s">
        <v>89</v>
      </c>
      <c r="E90" s="2" t="s">
        <v>73</v>
      </c>
      <c r="G90" s="3">
        <v>16938</v>
      </c>
    </row>
    <row r="91" spans="1:8" x14ac:dyDescent="0.25">
      <c r="C91" t="s">
        <v>90</v>
      </c>
      <c r="E91" s="2" t="s">
        <v>73</v>
      </c>
      <c r="G91" s="3">
        <v>16388</v>
      </c>
    </row>
    <row r="93" spans="1:8" x14ac:dyDescent="0.25">
      <c r="A93" t="s">
        <v>91</v>
      </c>
      <c r="C93" t="s">
        <v>92</v>
      </c>
      <c r="E93" s="2" t="s">
        <v>73</v>
      </c>
      <c r="G93" s="3">
        <v>3523</v>
      </c>
    </row>
    <row r="95" spans="1:8" x14ac:dyDescent="0.25">
      <c r="A95" t="s">
        <v>93</v>
      </c>
      <c r="C95" t="s">
        <v>94</v>
      </c>
      <c r="E95" s="2" t="s">
        <v>73</v>
      </c>
      <c r="G95" s="3">
        <v>713</v>
      </c>
    </row>
    <row r="96" spans="1:8" s="20" customFormat="1" x14ac:dyDescent="0.25">
      <c r="E96" s="2"/>
      <c r="G96" s="3"/>
      <c r="H96" s="3"/>
    </row>
    <row r="97" spans="1:8" x14ac:dyDescent="0.25">
      <c r="A97" t="s">
        <v>95</v>
      </c>
      <c r="C97" t="s">
        <v>96</v>
      </c>
      <c r="E97" s="2" t="s">
        <v>73</v>
      </c>
      <c r="G97" s="3">
        <v>435</v>
      </c>
    </row>
    <row r="98" spans="1:8" s="20" customFormat="1" x14ac:dyDescent="0.25">
      <c r="E98" s="2"/>
      <c r="G98" s="3"/>
      <c r="H98" s="3"/>
    </row>
    <row r="99" spans="1:8" x14ac:dyDescent="0.25">
      <c r="A99" t="s">
        <v>97</v>
      </c>
      <c r="C99" t="s">
        <v>98</v>
      </c>
      <c r="E99" s="2" t="s">
        <v>73</v>
      </c>
      <c r="G99" s="3">
        <v>284</v>
      </c>
    </row>
    <row r="101" spans="1:8" x14ac:dyDescent="0.25">
      <c r="A101" t="s">
        <v>99</v>
      </c>
      <c r="C101" t="s">
        <v>100</v>
      </c>
      <c r="E101" s="2" t="s">
        <v>73</v>
      </c>
      <c r="G101" s="3">
        <v>518</v>
      </c>
    </row>
    <row r="103" spans="1:8" x14ac:dyDescent="0.25">
      <c r="A103" t="s">
        <v>101</v>
      </c>
      <c r="C103" t="s">
        <v>102</v>
      </c>
      <c r="E103" s="2" t="s">
        <v>73</v>
      </c>
      <c r="G103" s="3">
        <v>356</v>
      </c>
    </row>
    <row r="104" spans="1:8" s="20" customFormat="1" x14ac:dyDescent="0.25">
      <c r="E104" s="2"/>
      <c r="G104" s="3"/>
      <c r="H104" s="3"/>
    </row>
    <row r="105" spans="1:8" x14ac:dyDescent="0.25">
      <c r="A105" t="s">
        <v>103</v>
      </c>
      <c r="C105" t="s">
        <v>104</v>
      </c>
      <c r="E105" s="2" t="s">
        <v>73</v>
      </c>
      <c r="G105" s="3">
        <v>266</v>
      </c>
    </row>
    <row r="106" spans="1:8" s="20" customFormat="1" x14ac:dyDescent="0.25">
      <c r="E106" s="2"/>
      <c r="G106" s="3"/>
      <c r="H106" s="3"/>
    </row>
    <row r="107" spans="1:8" x14ac:dyDescent="0.25">
      <c r="A107" t="s">
        <v>105</v>
      </c>
      <c r="C107" t="s">
        <v>106</v>
      </c>
      <c r="E107" s="2" t="s">
        <v>73</v>
      </c>
      <c r="G107" s="3">
        <v>273</v>
      </c>
    </row>
    <row r="109" spans="1:8" x14ac:dyDescent="0.25">
      <c r="A109" t="s">
        <v>107</v>
      </c>
      <c r="C109" t="s">
        <v>108</v>
      </c>
      <c r="E109" s="2" t="s">
        <v>73</v>
      </c>
      <c r="G109" s="3">
        <v>264</v>
      </c>
    </row>
    <row r="110" spans="1:8" x14ac:dyDescent="0.25">
      <c r="C110" t="s">
        <v>109</v>
      </c>
      <c r="E110" s="2" t="s">
        <v>73</v>
      </c>
      <c r="G110" s="3">
        <v>254</v>
      </c>
    </row>
    <row r="112" spans="1:8" x14ac:dyDescent="0.25">
      <c r="A112" t="s">
        <v>110</v>
      </c>
      <c r="C112" t="s">
        <v>111</v>
      </c>
      <c r="E112" s="2" t="s">
        <v>73</v>
      </c>
      <c r="G112" s="3">
        <v>501</v>
      </c>
    </row>
    <row r="113" spans="1:8" s="20" customFormat="1" x14ac:dyDescent="0.25">
      <c r="E113" s="2"/>
      <c r="G113" s="3"/>
      <c r="H113" s="3"/>
    </row>
    <row r="114" spans="1:8" x14ac:dyDescent="0.25">
      <c r="A114" t="s">
        <v>112</v>
      </c>
      <c r="C114" t="s">
        <v>113</v>
      </c>
      <c r="E114" s="2" t="s">
        <v>73</v>
      </c>
      <c r="G114" s="3">
        <v>491</v>
      </c>
    </row>
    <row r="116" spans="1:8" x14ac:dyDescent="0.25">
      <c r="A116" t="s">
        <v>114</v>
      </c>
      <c r="C116" t="s">
        <v>115</v>
      </c>
      <c r="E116" s="2" t="s">
        <v>73</v>
      </c>
      <c r="G116" s="3">
        <v>79</v>
      </c>
    </row>
    <row r="117" spans="1:8" s="20" customFormat="1" x14ac:dyDescent="0.25">
      <c r="E117" s="2"/>
      <c r="G117" s="3"/>
      <c r="H117" s="3"/>
    </row>
    <row r="118" spans="1:8" x14ac:dyDescent="0.25">
      <c r="A118" t="s">
        <v>116</v>
      </c>
      <c r="C118" t="s">
        <v>117</v>
      </c>
      <c r="E118" s="2" t="s">
        <v>73</v>
      </c>
      <c r="G118" s="3">
        <v>69</v>
      </c>
    </row>
    <row r="120" spans="1:8" x14ac:dyDescent="0.25">
      <c r="A120" t="s">
        <v>118</v>
      </c>
      <c r="C120" t="s">
        <v>119</v>
      </c>
      <c r="E120" s="2" t="s">
        <v>73</v>
      </c>
      <c r="G120" s="3">
        <v>197</v>
      </c>
    </row>
    <row r="121" spans="1:8" s="20" customFormat="1" x14ac:dyDescent="0.25">
      <c r="E121" s="2"/>
      <c r="G121" s="3"/>
      <c r="H121" s="3"/>
    </row>
    <row r="122" spans="1:8" x14ac:dyDescent="0.25">
      <c r="A122" t="s">
        <v>120</v>
      </c>
      <c r="C122" t="s">
        <v>121</v>
      </c>
      <c r="E122" s="2" t="s">
        <v>73</v>
      </c>
      <c r="G122" s="3">
        <v>185</v>
      </c>
    </row>
    <row r="123" spans="1:8" x14ac:dyDescent="0.25">
      <c r="C123" t="s">
        <v>122</v>
      </c>
      <c r="E123" s="2" t="s">
        <v>73</v>
      </c>
      <c r="G123" s="3">
        <v>182</v>
      </c>
    </row>
    <row r="124" spans="1:8" x14ac:dyDescent="0.25">
      <c r="C124" t="s">
        <v>123</v>
      </c>
      <c r="E124" s="2" t="s">
        <v>73</v>
      </c>
      <c r="G124" s="3">
        <v>161</v>
      </c>
    </row>
    <row r="126" spans="1:8" x14ac:dyDescent="0.25">
      <c r="A126" t="s">
        <v>124</v>
      </c>
      <c r="C126" t="s">
        <v>125</v>
      </c>
      <c r="E126" s="2" t="s">
        <v>73</v>
      </c>
      <c r="G126" s="3">
        <v>3286</v>
      </c>
    </row>
    <row r="127" spans="1:8" x14ac:dyDescent="0.25">
      <c r="C127" t="s">
        <v>126</v>
      </c>
      <c r="E127" s="2" t="s">
        <v>73</v>
      </c>
      <c r="G127" s="3">
        <v>3263</v>
      </c>
    </row>
    <row r="129" spans="1:7" x14ac:dyDescent="0.25">
      <c r="A129" t="s">
        <v>127</v>
      </c>
      <c r="C129" t="s">
        <v>128</v>
      </c>
      <c r="E129" s="2" t="s">
        <v>73</v>
      </c>
      <c r="G129" s="3">
        <v>200</v>
      </c>
    </row>
    <row r="131" spans="1:7" x14ac:dyDescent="0.25">
      <c r="A131" t="s">
        <v>129</v>
      </c>
      <c r="C131" t="s">
        <v>130</v>
      </c>
      <c r="E131" s="2" t="s">
        <v>73</v>
      </c>
      <c r="G131" s="3">
        <v>110</v>
      </c>
    </row>
    <row r="132" spans="1:7" x14ac:dyDescent="0.25">
      <c r="C132" t="s">
        <v>131</v>
      </c>
      <c r="E132" s="2" t="s">
        <v>73</v>
      </c>
      <c r="G132" s="3">
        <v>153</v>
      </c>
    </row>
    <row r="133" spans="1:7" x14ac:dyDescent="0.25">
      <c r="C133" t="s">
        <v>132</v>
      </c>
      <c r="E133" s="2" t="s">
        <v>73</v>
      </c>
      <c r="G133" s="3">
        <v>138</v>
      </c>
    </row>
    <row r="135" spans="1:7" x14ac:dyDescent="0.25">
      <c r="A135" t="s">
        <v>133</v>
      </c>
      <c r="C135" t="s">
        <v>134</v>
      </c>
      <c r="E135" s="2" t="s">
        <v>73</v>
      </c>
      <c r="G135" s="3">
        <v>168</v>
      </c>
    </row>
    <row r="137" spans="1:7" x14ac:dyDescent="0.25">
      <c r="A137" t="s">
        <v>135</v>
      </c>
      <c r="C137" t="s">
        <v>136</v>
      </c>
      <c r="E137" s="2" t="s">
        <v>73</v>
      </c>
      <c r="G137" s="3">
        <v>1010</v>
      </c>
    </row>
    <row r="138" spans="1:7" x14ac:dyDescent="0.25">
      <c r="C138" t="s">
        <v>137</v>
      </c>
      <c r="E138" s="2" t="s">
        <v>73</v>
      </c>
      <c r="G138" s="3">
        <v>540</v>
      </c>
    </row>
    <row r="140" spans="1:7" x14ac:dyDescent="0.25">
      <c r="A140" t="s">
        <v>138</v>
      </c>
      <c r="C140" t="s">
        <v>139</v>
      </c>
      <c r="E140" s="2" t="s">
        <v>73</v>
      </c>
      <c r="G140" s="3">
        <v>882</v>
      </c>
    </row>
    <row r="141" spans="1:7" x14ac:dyDescent="0.25">
      <c r="C141" t="s">
        <v>140</v>
      </c>
      <c r="E141" s="2" t="s">
        <v>73</v>
      </c>
      <c r="G141" s="3">
        <v>887</v>
      </c>
    </row>
    <row r="142" spans="1:7" x14ac:dyDescent="0.25">
      <c r="C142" t="s">
        <v>141</v>
      </c>
      <c r="E142" s="2" t="s">
        <v>73</v>
      </c>
      <c r="G142" s="3">
        <v>888</v>
      </c>
    </row>
    <row r="144" spans="1:7" x14ac:dyDescent="0.25">
      <c r="A144" t="s">
        <v>142</v>
      </c>
      <c r="C144" t="s">
        <v>143</v>
      </c>
      <c r="E144" s="2" t="s">
        <v>73</v>
      </c>
      <c r="G144" s="3">
        <v>732</v>
      </c>
    </row>
    <row r="145" spans="1:8" s="20" customFormat="1" x14ac:dyDescent="0.25">
      <c r="E145" s="2"/>
      <c r="G145" s="3"/>
      <c r="H145" s="3"/>
    </row>
    <row r="146" spans="1:8" x14ac:dyDescent="0.25">
      <c r="A146" t="s">
        <v>144</v>
      </c>
      <c r="C146" t="s">
        <v>145</v>
      </c>
      <c r="E146" s="2" t="s">
        <v>73</v>
      </c>
      <c r="G146" s="3">
        <v>365</v>
      </c>
    </row>
    <row r="147" spans="1:8" s="20" customFormat="1" x14ac:dyDescent="0.25">
      <c r="E147" s="2"/>
      <c r="G147" s="3"/>
      <c r="H147" s="3"/>
    </row>
    <row r="148" spans="1:8" x14ac:dyDescent="0.25">
      <c r="A148" t="s">
        <v>146</v>
      </c>
      <c r="C148" t="s">
        <v>147</v>
      </c>
      <c r="E148" s="2" t="s">
        <v>73</v>
      </c>
      <c r="G148" s="3">
        <v>360</v>
      </c>
    </row>
    <row r="150" spans="1:8" x14ac:dyDescent="0.25">
      <c r="A150" t="s">
        <v>148</v>
      </c>
      <c r="C150" t="s">
        <v>149</v>
      </c>
      <c r="E150" s="2" t="s">
        <v>73</v>
      </c>
      <c r="G150" s="3">
        <v>509</v>
      </c>
    </row>
    <row r="152" spans="1:8" x14ac:dyDescent="0.25">
      <c r="A152" t="s">
        <v>150</v>
      </c>
      <c r="C152" t="s">
        <v>151</v>
      </c>
      <c r="E152" s="2" t="s">
        <v>73</v>
      </c>
      <c r="G152" s="3">
        <v>281</v>
      </c>
    </row>
    <row r="153" spans="1:8" s="20" customFormat="1" x14ac:dyDescent="0.25">
      <c r="E153" s="2"/>
      <c r="G153" s="3"/>
      <c r="H153" s="3"/>
    </row>
    <row r="154" spans="1:8" x14ac:dyDescent="0.25">
      <c r="A154" t="s">
        <v>152</v>
      </c>
      <c r="C154" t="s">
        <v>153</v>
      </c>
      <c r="E154" s="2" t="s">
        <v>73</v>
      </c>
      <c r="G154" s="3">
        <v>376</v>
      </c>
    </row>
    <row r="156" spans="1:8" x14ac:dyDescent="0.25">
      <c r="A156" t="s">
        <v>154</v>
      </c>
      <c r="C156" t="s">
        <v>155</v>
      </c>
      <c r="E156" s="2" t="s">
        <v>73</v>
      </c>
      <c r="G156" s="3">
        <v>174</v>
      </c>
    </row>
    <row r="157" spans="1:8" s="20" customFormat="1" x14ac:dyDescent="0.25">
      <c r="E157" s="2"/>
      <c r="G157" s="3"/>
      <c r="H157" s="3"/>
    </row>
    <row r="158" spans="1:8" x14ac:dyDescent="0.25">
      <c r="A158" t="s">
        <v>156</v>
      </c>
      <c r="C158" t="s">
        <v>157</v>
      </c>
      <c r="E158" s="2" t="s">
        <v>73</v>
      </c>
      <c r="G158" s="3">
        <v>85</v>
      </c>
    </row>
    <row r="160" spans="1:8" x14ac:dyDescent="0.25">
      <c r="A160" t="s">
        <v>158</v>
      </c>
      <c r="C160" t="s">
        <v>159</v>
      </c>
      <c r="E160" s="2" t="s">
        <v>73</v>
      </c>
      <c r="G160" s="3">
        <v>730</v>
      </c>
    </row>
    <row r="161" spans="1:8" s="20" customFormat="1" x14ac:dyDescent="0.25">
      <c r="E161" s="2"/>
      <c r="G161" s="3"/>
      <c r="H161" s="3"/>
    </row>
    <row r="162" spans="1:8" x14ac:dyDescent="0.25">
      <c r="A162" t="s">
        <v>160</v>
      </c>
      <c r="C162" t="s">
        <v>161</v>
      </c>
      <c r="E162" s="2" t="s">
        <v>73</v>
      </c>
      <c r="G162" s="3">
        <v>414</v>
      </c>
    </row>
    <row r="164" spans="1:8" x14ac:dyDescent="0.25">
      <c r="A164" t="s">
        <v>162</v>
      </c>
      <c r="C164" t="s">
        <v>163</v>
      </c>
      <c r="E164" s="2" t="s">
        <v>73</v>
      </c>
      <c r="G164" s="3">
        <v>353</v>
      </c>
    </row>
  </sheetData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1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zoomScale="75" zoomScaleNormal="75" workbookViewId="0">
      <pane ySplit="3" topLeftCell="A99" activePane="bottomLeft" state="frozen"/>
      <selection pane="bottomLeft" activeCell="N125" activeCellId="1" sqref="L125 N125"/>
    </sheetView>
  </sheetViews>
  <sheetFormatPr defaultRowHeight="15" x14ac:dyDescent="0.25"/>
  <cols>
    <col min="1" max="1" width="43.140625" bestFit="1" customWidth="1"/>
    <col min="2" max="2" width="10.42578125" style="3" customWidth="1"/>
    <col min="3" max="3" width="1.7109375" customWidth="1"/>
    <col min="4" max="4" width="43.140625" bestFit="1" customWidth="1"/>
    <col min="5" max="5" width="12.140625" style="3" customWidth="1"/>
    <col min="6" max="6" width="1.7109375" style="3" customWidth="1"/>
    <col min="7" max="7" width="17.42578125" style="3" bestFit="1" customWidth="1"/>
    <col min="8" max="8" width="1.7109375" style="3" customWidth="1"/>
    <col min="9" max="9" width="12" style="3" bestFit="1" customWidth="1"/>
    <col min="10" max="10" width="1.7109375" customWidth="1"/>
    <col min="11" max="11" width="43.140625" bestFit="1" customWidth="1"/>
    <col min="12" max="12" width="13.42578125" style="3" customWidth="1"/>
    <col min="13" max="13" width="1.7109375" style="3" customWidth="1"/>
    <col min="14" max="14" width="14.140625" style="3" customWidth="1"/>
    <col min="15" max="15" width="1.7109375" style="3" customWidth="1"/>
    <col min="16" max="16" width="12" style="3" bestFit="1" customWidth="1"/>
    <col min="17" max="17" width="1.7109375" customWidth="1"/>
    <col min="18" max="18" width="43.140625" bestFit="1" customWidth="1"/>
    <col min="19" max="19" width="13.7109375" style="3" customWidth="1"/>
  </cols>
  <sheetData>
    <row r="1" spans="1:20" x14ac:dyDescent="0.25">
      <c r="A1" s="50" t="s">
        <v>426</v>
      </c>
      <c r="B1" s="50"/>
      <c r="D1" s="50" t="s">
        <v>427</v>
      </c>
      <c r="E1" s="50"/>
      <c r="F1" s="50"/>
      <c r="G1" s="50"/>
      <c r="H1" s="50"/>
      <c r="I1" s="50"/>
      <c r="K1" s="50" t="s">
        <v>428</v>
      </c>
      <c r="L1" s="50"/>
      <c r="M1" s="50"/>
      <c r="N1" s="50"/>
      <c r="O1" s="50"/>
      <c r="P1" s="50"/>
      <c r="R1" s="50" t="s">
        <v>429</v>
      </c>
      <c r="S1" s="50"/>
    </row>
    <row r="2" spans="1:20" s="2" customFormat="1" x14ac:dyDescent="0.25">
      <c r="A2" s="2" t="s">
        <v>168</v>
      </c>
      <c r="B2" s="51" t="s">
        <v>17</v>
      </c>
      <c r="C2" s="2" t="s">
        <v>168</v>
      </c>
      <c r="E2" s="27" t="s">
        <v>529</v>
      </c>
      <c r="F2" s="3"/>
      <c r="G2" s="27" t="s">
        <v>527</v>
      </c>
      <c r="H2" s="3"/>
      <c r="I2" s="3"/>
      <c r="J2" s="2" t="s">
        <v>168</v>
      </c>
      <c r="L2" s="51" t="s">
        <v>22</v>
      </c>
      <c r="M2" s="3"/>
      <c r="N2" s="51" t="s">
        <v>23</v>
      </c>
      <c r="O2" s="3"/>
      <c r="P2" s="3"/>
      <c r="Q2" s="2" t="s">
        <v>168</v>
      </c>
      <c r="R2" t="s">
        <v>168</v>
      </c>
      <c r="S2" s="54" t="s">
        <v>25</v>
      </c>
      <c r="T2" t="s">
        <v>168</v>
      </c>
    </row>
    <row r="3" spans="1:20" s="2" customFormat="1" x14ac:dyDescent="0.25">
      <c r="A3" s="2" t="s">
        <v>168</v>
      </c>
      <c r="B3" s="52"/>
      <c r="D3" s="2" t="s">
        <v>168</v>
      </c>
      <c r="E3" s="25" t="s">
        <v>530</v>
      </c>
      <c r="F3" s="3"/>
      <c r="G3" s="25" t="s">
        <v>528</v>
      </c>
      <c r="H3" s="3"/>
      <c r="I3" s="11" t="s">
        <v>167</v>
      </c>
      <c r="K3" s="2" t="s">
        <v>168</v>
      </c>
      <c r="L3" s="52"/>
      <c r="M3" s="3"/>
      <c r="N3" s="52"/>
      <c r="O3" s="3"/>
      <c r="P3" s="11" t="s">
        <v>167</v>
      </c>
      <c r="R3" t="s">
        <v>168</v>
      </c>
      <c r="S3" s="52"/>
    </row>
    <row r="4" spans="1:20" x14ac:dyDescent="0.25">
      <c r="A4" s="8" t="s">
        <v>402</v>
      </c>
      <c r="B4" s="6"/>
      <c r="D4" s="8" t="s">
        <v>402</v>
      </c>
      <c r="E4" s="6"/>
      <c r="F4" s="6"/>
      <c r="G4" s="6"/>
      <c r="H4" s="6"/>
      <c r="I4" s="6"/>
      <c r="K4" s="8" t="s">
        <v>402</v>
      </c>
      <c r="L4" s="6"/>
      <c r="M4" s="6"/>
      <c r="N4" s="6"/>
      <c r="O4" s="6"/>
      <c r="P4" s="6"/>
      <c r="R4" s="8" t="s">
        <v>408</v>
      </c>
      <c r="S4" s="6">
        <v>1</v>
      </c>
    </row>
    <row r="5" spans="1:20" x14ac:dyDescent="0.25">
      <c r="A5" t="s">
        <v>173</v>
      </c>
      <c r="B5" s="6">
        <v>443</v>
      </c>
      <c r="D5" t="s">
        <v>173</v>
      </c>
      <c r="E5" s="6">
        <v>374</v>
      </c>
      <c r="F5" s="6"/>
      <c r="G5" s="6">
        <v>87</v>
      </c>
      <c r="H5" s="6"/>
      <c r="I5" s="6">
        <f>+SUM(E5:G5)</f>
        <v>461</v>
      </c>
      <c r="K5" t="s">
        <v>173</v>
      </c>
      <c r="L5" s="6">
        <v>449</v>
      </c>
      <c r="M5" s="6"/>
      <c r="N5" s="6">
        <v>449</v>
      </c>
      <c r="O5" s="6"/>
      <c r="P5" s="6">
        <f>+SUM(L5:N5)</f>
        <v>898</v>
      </c>
      <c r="R5" t="s">
        <v>270</v>
      </c>
      <c r="S5" s="6">
        <v>3102</v>
      </c>
    </row>
    <row r="6" spans="1:20" x14ac:dyDescent="0.25">
      <c r="A6" t="s">
        <v>174</v>
      </c>
      <c r="B6" s="6">
        <v>43</v>
      </c>
      <c r="D6" t="s">
        <v>174</v>
      </c>
      <c r="E6" s="6">
        <v>30</v>
      </c>
      <c r="F6" s="6"/>
      <c r="G6" s="6">
        <v>12</v>
      </c>
      <c r="H6" s="6"/>
      <c r="I6" s="6">
        <f t="shared" ref="I6:I8" si="0">+SUM(E6:G6)</f>
        <v>42</v>
      </c>
      <c r="K6" t="s">
        <v>174</v>
      </c>
      <c r="L6" s="6">
        <v>43</v>
      </c>
      <c r="M6" s="6"/>
      <c r="N6" s="6">
        <v>42</v>
      </c>
      <c r="O6" s="6"/>
      <c r="P6" s="6">
        <f t="shared" ref="P6:P8" si="1">+SUM(L6:N6)</f>
        <v>85</v>
      </c>
      <c r="R6" t="s">
        <v>271</v>
      </c>
      <c r="S6" s="6">
        <v>409</v>
      </c>
    </row>
    <row r="7" spans="1:20" x14ac:dyDescent="0.25">
      <c r="A7" t="s">
        <v>178</v>
      </c>
      <c r="B7" s="6">
        <v>383</v>
      </c>
      <c r="D7" t="s">
        <v>178</v>
      </c>
      <c r="E7" s="6">
        <v>327</v>
      </c>
      <c r="F7" s="6"/>
      <c r="G7" s="6">
        <v>58</v>
      </c>
      <c r="H7" s="6"/>
      <c r="I7" s="6">
        <f t="shared" si="0"/>
        <v>385</v>
      </c>
      <c r="K7" t="s">
        <v>178</v>
      </c>
      <c r="L7" s="6">
        <v>386</v>
      </c>
      <c r="M7" s="6"/>
      <c r="N7" s="6">
        <v>379</v>
      </c>
      <c r="O7" s="6"/>
      <c r="P7" s="6">
        <f t="shared" si="1"/>
        <v>765</v>
      </c>
      <c r="S7" s="6"/>
    </row>
    <row r="8" spans="1:20" x14ac:dyDescent="0.25">
      <c r="A8" t="s">
        <v>179</v>
      </c>
      <c r="B8" s="6">
        <v>40</v>
      </c>
      <c r="D8" t="s">
        <v>179</v>
      </c>
      <c r="E8" s="6">
        <v>32</v>
      </c>
      <c r="F8" s="6"/>
      <c r="G8" s="6">
        <v>7</v>
      </c>
      <c r="H8" s="6"/>
      <c r="I8" s="6">
        <f t="shared" si="0"/>
        <v>39</v>
      </c>
      <c r="K8" t="s">
        <v>179</v>
      </c>
      <c r="L8" s="6">
        <v>41</v>
      </c>
      <c r="M8" s="6"/>
      <c r="N8" s="6">
        <v>40</v>
      </c>
      <c r="O8" s="6"/>
      <c r="P8" s="6">
        <f t="shared" si="1"/>
        <v>81</v>
      </c>
      <c r="R8" s="8" t="s">
        <v>410</v>
      </c>
      <c r="S8" s="6">
        <v>2</v>
      </c>
    </row>
    <row r="9" spans="1:20" x14ac:dyDescent="0.25">
      <c r="B9" s="6"/>
      <c r="E9" s="6"/>
      <c r="F9" s="6"/>
      <c r="G9" s="6"/>
      <c r="H9" s="6"/>
      <c r="I9" s="6"/>
      <c r="L9" s="6"/>
      <c r="M9" s="6"/>
      <c r="N9" s="6"/>
      <c r="O9" s="6"/>
      <c r="P9" s="6"/>
      <c r="R9" t="s">
        <v>310</v>
      </c>
      <c r="S9" s="6">
        <v>1520</v>
      </c>
    </row>
    <row r="10" spans="1:20" x14ac:dyDescent="0.25">
      <c r="A10" s="8" t="s">
        <v>403</v>
      </c>
      <c r="B10" s="6">
        <v>1</v>
      </c>
      <c r="D10" s="8" t="s">
        <v>403</v>
      </c>
      <c r="E10" s="6">
        <v>1</v>
      </c>
      <c r="F10" s="6"/>
      <c r="G10" s="6"/>
      <c r="H10" s="6"/>
      <c r="I10" s="6">
        <f t="shared" ref="I10:I17" si="2">+SUM(E10:G10)</f>
        <v>1</v>
      </c>
      <c r="K10" s="8" t="s">
        <v>403</v>
      </c>
      <c r="L10" s="6">
        <v>1</v>
      </c>
      <c r="M10" s="6"/>
      <c r="N10" s="6">
        <v>1</v>
      </c>
      <c r="O10" s="6"/>
      <c r="P10" s="6">
        <f t="shared" ref="P10:P17" si="3">+SUM(L10:N10)</f>
        <v>2</v>
      </c>
      <c r="R10" t="s">
        <v>311</v>
      </c>
      <c r="S10" s="7">
        <v>184</v>
      </c>
    </row>
    <row r="11" spans="1:20" x14ac:dyDescent="0.25">
      <c r="A11" t="s">
        <v>184</v>
      </c>
      <c r="B11" s="6">
        <v>856</v>
      </c>
      <c r="D11" t="s">
        <v>184</v>
      </c>
      <c r="E11" s="6">
        <v>725</v>
      </c>
      <c r="F11" s="6"/>
      <c r="G11" s="6">
        <v>119</v>
      </c>
      <c r="H11" s="6"/>
      <c r="I11" s="6">
        <f t="shared" si="2"/>
        <v>844</v>
      </c>
      <c r="K11" t="s">
        <v>184</v>
      </c>
      <c r="L11" s="6">
        <v>840</v>
      </c>
      <c r="M11" s="6"/>
      <c r="N11" s="6">
        <v>834</v>
      </c>
      <c r="O11" s="6"/>
      <c r="P11" s="6">
        <f t="shared" si="3"/>
        <v>1674</v>
      </c>
      <c r="R11" t="s">
        <v>397</v>
      </c>
      <c r="S11" s="9">
        <f>+SUM(S4:S10)</f>
        <v>5218</v>
      </c>
    </row>
    <row r="12" spans="1:20" x14ac:dyDescent="0.25">
      <c r="A12" t="s">
        <v>185</v>
      </c>
      <c r="B12" s="6">
        <v>75</v>
      </c>
      <c r="D12" t="s">
        <v>185</v>
      </c>
      <c r="E12" s="6">
        <v>61</v>
      </c>
      <c r="F12" s="6"/>
      <c r="G12" s="6">
        <v>12</v>
      </c>
      <c r="H12" s="6"/>
      <c r="I12" s="6">
        <f t="shared" si="2"/>
        <v>73</v>
      </c>
      <c r="K12" t="s">
        <v>185</v>
      </c>
      <c r="L12" s="6">
        <v>72</v>
      </c>
      <c r="M12" s="6"/>
      <c r="N12" s="6">
        <v>76</v>
      </c>
      <c r="O12" s="6"/>
      <c r="P12" s="6">
        <f t="shared" si="3"/>
        <v>148</v>
      </c>
    </row>
    <row r="13" spans="1:20" x14ac:dyDescent="0.25">
      <c r="A13" t="s">
        <v>189</v>
      </c>
      <c r="B13" s="6">
        <v>692</v>
      </c>
      <c r="D13" t="s">
        <v>189</v>
      </c>
      <c r="E13" s="6">
        <v>587</v>
      </c>
      <c r="F13" s="6"/>
      <c r="G13" s="6">
        <v>96</v>
      </c>
      <c r="H13" s="6"/>
      <c r="I13" s="6">
        <f t="shared" si="2"/>
        <v>683</v>
      </c>
      <c r="K13" t="s">
        <v>189</v>
      </c>
      <c r="L13" s="6">
        <v>679</v>
      </c>
      <c r="M13" s="6"/>
      <c r="N13" s="6">
        <v>670</v>
      </c>
      <c r="O13" s="6"/>
      <c r="P13" s="6">
        <f t="shared" si="3"/>
        <v>1349</v>
      </c>
    </row>
    <row r="14" spans="1:20" x14ac:dyDescent="0.25">
      <c r="A14" t="s">
        <v>190</v>
      </c>
      <c r="B14" s="6">
        <v>46</v>
      </c>
      <c r="D14" t="s">
        <v>190</v>
      </c>
      <c r="E14" s="6">
        <v>37</v>
      </c>
      <c r="F14" s="6"/>
      <c r="G14" s="6">
        <v>5</v>
      </c>
      <c r="H14" s="6"/>
      <c r="I14" s="6">
        <f t="shared" si="2"/>
        <v>42</v>
      </c>
      <c r="K14" t="s">
        <v>190</v>
      </c>
      <c r="L14" s="6">
        <v>37</v>
      </c>
      <c r="M14" s="6"/>
      <c r="N14" s="6">
        <v>40</v>
      </c>
      <c r="O14" s="6"/>
      <c r="P14" s="6">
        <f t="shared" si="3"/>
        <v>77</v>
      </c>
    </row>
    <row r="15" spans="1:20" x14ac:dyDescent="0.25">
      <c r="A15" t="s">
        <v>195</v>
      </c>
      <c r="B15" s="6">
        <v>860</v>
      </c>
      <c r="D15" t="s">
        <v>195</v>
      </c>
      <c r="E15" s="6">
        <v>751</v>
      </c>
      <c r="F15" s="6"/>
      <c r="G15" s="6">
        <v>104</v>
      </c>
      <c r="H15" s="6"/>
      <c r="I15" s="6">
        <f t="shared" si="2"/>
        <v>855</v>
      </c>
      <c r="K15" t="s">
        <v>195</v>
      </c>
      <c r="L15" s="6">
        <v>827</v>
      </c>
      <c r="M15" s="6"/>
      <c r="N15" s="6">
        <v>816</v>
      </c>
      <c r="O15" s="6"/>
      <c r="P15" s="6">
        <f t="shared" si="3"/>
        <v>1643</v>
      </c>
    </row>
    <row r="16" spans="1:20" x14ac:dyDescent="0.25">
      <c r="A16" t="s">
        <v>196</v>
      </c>
      <c r="B16" s="6">
        <v>113</v>
      </c>
      <c r="D16" t="s">
        <v>196</v>
      </c>
      <c r="E16" s="6">
        <v>91</v>
      </c>
      <c r="F16" s="6"/>
      <c r="G16" s="6">
        <v>23</v>
      </c>
      <c r="H16" s="6"/>
      <c r="I16" s="6">
        <f t="shared" si="2"/>
        <v>114</v>
      </c>
      <c r="K16" t="s">
        <v>196</v>
      </c>
      <c r="L16" s="6">
        <v>109</v>
      </c>
      <c r="M16" s="6"/>
      <c r="N16" s="6">
        <v>108</v>
      </c>
      <c r="O16" s="6"/>
      <c r="P16" s="6">
        <f t="shared" si="3"/>
        <v>217</v>
      </c>
    </row>
    <row r="17" spans="1:19" x14ac:dyDescent="0.25">
      <c r="A17" t="s">
        <v>201</v>
      </c>
      <c r="B17" s="6">
        <v>667</v>
      </c>
      <c r="D17" t="s">
        <v>201</v>
      </c>
      <c r="E17" s="6">
        <v>550</v>
      </c>
      <c r="F17" s="6"/>
      <c r="G17" s="6">
        <v>72</v>
      </c>
      <c r="H17" s="6"/>
      <c r="I17" s="6">
        <f t="shared" si="2"/>
        <v>622</v>
      </c>
      <c r="K17" t="s">
        <v>201</v>
      </c>
      <c r="L17" s="6">
        <v>625</v>
      </c>
      <c r="M17" s="6"/>
      <c r="N17" s="6">
        <v>611</v>
      </c>
      <c r="O17" s="6"/>
      <c r="P17" s="6">
        <f t="shared" si="3"/>
        <v>1236</v>
      </c>
    </row>
    <row r="18" spans="1:19" x14ac:dyDescent="0.25">
      <c r="A18" t="s">
        <v>202</v>
      </c>
      <c r="B18" s="6"/>
      <c r="D18" t="s">
        <v>202</v>
      </c>
      <c r="E18" s="6"/>
      <c r="F18" s="6"/>
      <c r="G18" s="6"/>
      <c r="H18" s="6"/>
      <c r="I18" s="6"/>
      <c r="K18" t="s">
        <v>202</v>
      </c>
      <c r="L18" s="6"/>
      <c r="M18" s="6"/>
      <c r="N18" s="6"/>
      <c r="O18" s="6"/>
      <c r="P18" s="6"/>
    </row>
    <row r="19" spans="1:19" x14ac:dyDescent="0.25">
      <c r="A19" t="s">
        <v>205</v>
      </c>
      <c r="B19" s="6">
        <v>433</v>
      </c>
      <c r="D19" t="s">
        <v>205</v>
      </c>
      <c r="E19" s="6">
        <v>378</v>
      </c>
      <c r="F19" s="6"/>
      <c r="G19" s="6">
        <v>50</v>
      </c>
      <c r="H19" s="6"/>
      <c r="I19" s="6">
        <f>+SUM(E19:G19)</f>
        <v>428</v>
      </c>
      <c r="K19" t="s">
        <v>205</v>
      </c>
      <c r="L19" s="6">
        <v>421</v>
      </c>
      <c r="M19" s="6"/>
      <c r="N19" s="6">
        <v>428</v>
      </c>
      <c r="O19" s="6"/>
      <c r="P19" s="6">
        <f>+SUM(L19:N19)</f>
        <v>849</v>
      </c>
      <c r="R19" s="12"/>
      <c r="S19" s="13"/>
    </row>
    <row r="20" spans="1:19" x14ac:dyDescent="0.25">
      <c r="A20" t="s">
        <v>206</v>
      </c>
      <c r="B20" s="6"/>
      <c r="D20" t="s">
        <v>206</v>
      </c>
      <c r="E20" s="6"/>
      <c r="F20" s="6"/>
      <c r="G20" s="6"/>
      <c r="H20" s="6"/>
      <c r="I20" s="6"/>
      <c r="K20" t="s">
        <v>206</v>
      </c>
      <c r="L20" s="6"/>
      <c r="M20" s="6"/>
      <c r="N20" s="6"/>
      <c r="O20" s="6"/>
      <c r="P20" s="6"/>
    </row>
    <row r="21" spans="1:19" x14ac:dyDescent="0.25">
      <c r="A21" t="s">
        <v>211</v>
      </c>
      <c r="B21" s="6">
        <v>826</v>
      </c>
      <c r="D21" t="s">
        <v>211</v>
      </c>
      <c r="E21" s="6">
        <v>667</v>
      </c>
      <c r="F21" s="6"/>
      <c r="G21" s="6">
        <v>125</v>
      </c>
      <c r="H21" s="6"/>
      <c r="I21" s="6">
        <f>+SUM(E21:G21)</f>
        <v>792</v>
      </c>
      <c r="K21" t="s">
        <v>211</v>
      </c>
      <c r="L21" s="6">
        <v>775</v>
      </c>
      <c r="M21" s="6"/>
      <c r="N21" s="6">
        <v>782</v>
      </c>
      <c r="O21" s="6"/>
      <c r="P21" s="6">
        <f>+SUM(L21:N21)</f>
        <v>1557</v>
      </c>
    </row>
    <row r="22" spans="1:19" x14ac:dyDescent="0.25">
      <c r="A22" t="s">
        <v>212</v>
      </c>
      <c r="B22" s="6"/>
      <c r="D22" t="s">
        <v>212</v>
      </c>
      <c r="E22" s="6"/>
      <c r="F22" s="6"/>
      <c r="G22" s="6"/>
      <c r="H22" s="6"/>
      <c r="I22" s="6"/>
      <c r="K22" t="s">
        <v>212</v>
      </c>
      <c r="L22" s="6"/>
      <c r="M22" s="6"/>
      <c r="N22" s="6"/>
      <c r="O22" s="6"/>
      <c r="P22" s="6"/>
    </row>
    <row r="23" spans="1:19" x14ac:dyDescent="0.25">
      <c r="B23" s="6"/>
      <c r="E23" s="6"/>
      <c r="F23" s="6"/>
      <c r="G23" s="6"/>
      <c r="H23" s="6"/>
      <c r="I23" s="6"/>
      <c r="L23" s="6"/>
      <c r="M23" s="6"/>
      <c r="N23" s="6"/>
      <c r="O23" s="6"/>
      <c r="P23" s="6"/>
    </row>
    <row r="24" spans="1:19" x14ac:dyDescent="0.25">
      <c r="A24" s="8" t="s">
        <v>421</v>
      </c>
      <c r="B24" s="6"/>
      <c r="D24" s="8" t="s">
        <v>421</v>
      </c>
      <c r="E24" s="6"/>
      <c r="F24" s="6"/>
      <c r="G24" s="6"/>
      <c r="H24" s="6"/>
      <c r="I24" s="6"/>
      <c r="K24" s="8" t="s">
        <v>421</v>
      </c>
      <c r="L24" s="6"/>
      <c r="M24" s="6"/>
      <c r="N24" s="6"/>
      <c r="O24" s="6"/>
      <c r="P24" s="6"/>
    </row>
    <row r="25" spans="1:19" x14ac:dyDescent="0.25">
      <c r="A25" t="s">
        <v>214</v>
      </c>
      <c r="B25" s="6">
        <v>155</v>
      </c>
      <c r="D25" t="s">
        <v>214</v>
      </c>
      <c r="E25" s="6">
        <v>138</v>
      </c>
      <c r="F25" s="6"/>
      <c r="G25" s="6">
        <v>21</v>
      </c>
      <c r="H25" s="6"/>
      <c r="I25" s="6">
        <f t="shared" ref="I25:I32" si="4">+SUM(E25:G25)</f>
        <v>159</v>
      </c>
      <c r="K25" t="s">
        <v>214</v>
      </c>
      <c r="L25" s="6">
        <v>160</v>
      </c>
      <c r="M25" s="6"/>
      <c r="N25" s="6">
        <v>154</v>
      </c>
      <c r="O25" s="6"/>
      <c r="P25" s="6">
        <f t="shared" ref="P25:P32" si="5">+SUM(L25:N25)</f>
        <v>314</v>
      </c>
    </row>
    <row r="26" spans="1:19" x14ac:dyDescent="0.25">
      <c r="A26" t="s">
        <v>215</v>
      </c>
      <c r="B26" s="6">
        <v>21</v>
      </c>
      <c r="D26" t="s">
        <v>215</v>
      </c>
      <c r="E26" s="6">
        <v>19</v>
      </c>
      <c r="F26" s="6"/>
      <c r="G26" s="6">
        <v>5</v>
      </c>
      <c r="H26" s="6"/>
      <c r="I26" s="6">
        <f t="shared" si="4"/>
        <v>24</v>
      </c>
      <c r="K26" t="s">
        <v>215</v>
      </c>
      <c r="L26" s="6">
        <v>20</v>
      </c>
      <c r="M26" s="6"/>
      <c r="N26" s="6">
        <v>22</v>
      </c>
      <c r="O26" s="6"/>
      <c r="P26" s="6">
        <f t="shared" si="5"/>
        <v>42</v>
      </c>
    </row>
    <row r="27" spans="1:19" x14ac:dyDescent="0.25">
      <c r="A27" t="s">
        <v>217</v>
      </c>
      <c r="B27" s="6">
        <v>151</v>
      </c>
      <c r="D27" t="s">
        <v>217</v>
      </c>
      <c r="E27" s="6">
        <v>124</v>
      </c>
      <c r="F27" s="6"/>
      <c r="G27" s="6">
        <v>28</v>
      </c>
      <c r="H27" s="6"/>
      <c r="I27" s="6">
        <f t="shared" si="4"/>
        <v>152</v>
      </c>
      <c r="K27" t="s">
        <v>217</v>
      </c>
      <c r="L27" s="6">
        <v>152</v>
      </c>
      <c r="M27" s="6"/>
      <c r="N27" s="6">
        <v>149</v>
      </c>
      <c r="O27" s="6"/>
      <c r="P27" s="6">
        <f t="shared" si="5"/>
        <v>301</v>
      </c>
    </row>
    <row r="28" spans="1:19" x14ac:dyDescent="0.25">
      <c r="A28" t="s">
        <v>218</v>
      </c>
      <c r="B28" s="6">
        <v>16</v>
      </c>
      <c r="D28" t="s">
        <v>218</v>
      </c>
      <c r="E28" s="6">
        <v>10</v>
      </c>
      <c r="F28" s="6"/>
      <c r="G28" s="6">
        <v>5</v>
      </c>
      <c r="H28" s="6"/>
      <c r="I28" s="6">
        <f t="shared" si="4"/>
        <v>15</v>
      </c>
      <c r="K28" t="s">
        <v>218</v>
      </c>
      <c r="L28" s="6">
        <v>15</v>
      </c>
      <c r="M28" s="6"/>
      <c r="N28" s="6">
        <v>14</v>
      </c>
      <c r="O28" s="6"/>
      <c r="P28" s="6">
        <f t="shared" si="5"/>
        <v>29</v>
      </c>
    </row>
    <row r="29" spans="1:19" x14ac:dyDescent="0.25">
      <c r="A29" t="s">
        <v>220</v>
      </c>
      <c r="B29" s="6">
        <v>73</v>
      </c>
      <c r="D29" t="s">
        <v>220</v>
      </c>
      <c r="E29" s="6">
        <v>61</v>
      </c>
      <c r="F29" s="6"/>
      <c r="G29" s="6">
        <v>14</v>
      </c>
      <c r="H29" s="6"/>
      <c r="I29" s="6">
        <f t="shared" si="4"/>
        <v>75</v>
      </c>
      <c r="K29" t="s">
        <v>220</v>
      </c>
      <c r="L29" s="6">
        <v>76</v>
      </c>
      <c r="M29" s="6"/>
      <c r="N29" s="6">
        <v>75</v>
      </c>
      <c r="O29" s="6"/>
      <c r="P29" s="6">
        <f t="shared" si="5"/>
        <v>151</v>
      </c>
    </row>
    <row r="30" spans="1:19" x14ac:dyDescent="0.25">
      <c r="A30" t="s">
        <v>221</v>
      </c>
      <c r="B30" s="6">
        <v>21</v>
      </c>
      <c r="D30" t="s">
        <v>221</v>
      </c>
      <c r="E30" s="6">
        <v>19</v>
      </c>
      <c r="F30" s="6"/>
      <c r="G30" s="6">
        <v>4</v>
      </c>
      <c r="H30" s="6"/>
      <c r="I30" s="6">
        <f t="shared" si="4"/>
        <v>23</v>
      </c>
      <c r="K30" t="s">
        <v>221</v>
      </c>
      <c r="L30" s="6">
        <v>22</v>
      </c>
      <c r="M30" s="6"/>
      <c r="N30" s="6">
        <v>22</v>
      </c>
      <c r="O30" s="6"/>
      <c r="P30" s="6">
        <f t="shared" si="5"/>
        <v>44</v>
      </c>
    </row>
    <row r="31" spans="1:19" x14ac:dyDescent="0.25">
      <c r="A31" t="s">
        <v>223</v>
      </c>
      <c r="B31" s="6">
        <v>186</v>
      </c>
      <c r="D31" t="s">
        <v>223</v>
      </c>
      <c r="E31" s="6">
        <v>169</v>
      </c>
      <c r="F31" s="6"/>
      <c r="G31" s="6">
        <v>14</v>
      </c>
      <c r="H31" s="6"/>
      <c r="I31" s="6">
        <f t="shared" si="4"/>
        <v>183</v>
      </c>
      <c r="K31" t="s">
        <v>223</v>
      </c>
      <c r="L31" s="6">
        <v>183</v>
      </c>
      <c r="M31" s="6"/>
      <c r="N31" s="6">
        <v>186</v>
      </c>
      <c r="O31" s="6"/>
      <c r="P31" s="6">
        <f t="shared" si="5"/>
        <v>369</v>
      </c>
    </row>
    <row r="32" spans="1:19" x14ac:dyDescent="0.25">
      <c r="A32" t="s">
        <v>224</v>
      </c>
      <c r="B32" s="6">
        <v>14</v>
      </c>
      <c r="D32" t="s">
        <v>224</v>
      </c>
      <c r="E32" s="6">
        <v>10</v>
      </c>
      <c r="F32" s="6"/>
      <c r="G32" s="6">
        <v>5</v>
      </c>
      <c r="H32" s="6"/>
      <c r="I32" s="6">
        <f t="shared" si="4"/>
        <v>15</v>
      </c>
      <c r="K32" t="s">
        <v>224</v>
      </c>
      <c r="L32" s="6">
        <v>15</v>
      </c>
      <c r="M32" s="6"/>
      <c r="N32" s="6">
        <v>12</v>
      </c>
      <c r="O32" s="6"/>
      <c r="P32" s="6">
        <f t="shared" si="5"/>
        <v>27</v>
      </c>
    </row>
    <row r="33" spans="1:19" x14ac:dyDescent="0.25">
      <c r="B33" s="6"/>
      <c r="E33" s="6"/>
      <c r="F33" s="6"/>
      <c r="G33" s="6"/>
      <c r="H33" s="6"/>
      <c r="I33" s="6"/>
      <c r="L33" s="6"/>
      <c r="M33" s="6"/>
      <c r="N33" s="6"/>
      <c r="O33" s="6"/>
      <c r="P33" s="6"/>
      <c r="R33" s="8"/>
      <c r="S33" s="5"/>
    </row>
    <row r="34" spans="1:19" x14ac:dyDescent="0.25">
      <c r="A34" s="8" t="s">
        <v>405</v>
      </c>
      <c r="B34" s="6"/>
      <c r="D34" s="8" t="s">
        <v>405</v>
      </c>
      <c r="E34" s="6"/>
      <c r="F34" s="6"/>
      <c r="G34" s="6"/>
      <c r="H34" s="6"/>
      <c r="I34" s="6"/>
      <c r="K34" s="8" t="s">
        <v>405</v>
      </c>
      <c r="L34" s="6"/>
      <c r="M34" s="6"/>
      <c r="N34" s="6"/>
      <c r="O34" s="6"/>
      <c r="P34" s="6"/>
    </row>
    <row r="35" spans="1:19" x14ac:dyDescent="0.25">
      <c r="A35" t="s">
        <v>227</v>
      </c>
      <c r="B35" s="6">
        <v>246</v>
      </c>
      <c r="D35" t="s">
        <v>227</v>
      </c>
      <c r="E35" s="6">
        <v>200</v>
      </c>
      <c r="F35" s="6"/>
      <c r="G35" s="6">
        <v>46</v>
      </c>
      <c r="H35" s="6"/>
      <c r="I35" s="6">
        <f t="shared" ref="I35:I36" si="6">+SUM(E35:G35)</f>
        <v>246</v>
      </c>
      <c r="K35" t="s">
        <v>227</v>
      </c>
      <c r="L35" s="6">
        <v>237</v>
      </c>
      <c r="M35" s="6"/>
      <c r="N35" s="6">
        <v>247</v>
      </c>
      <c r="O35" s="6"/>
      <c r="P35" s="6">
        <f t="shared" ref="P35:P36" si="7">+SUM(L35:N35)</f>
        <v>484</v>
      </c>
    </row>
    <row r="36" spans="1:19" x14ac:dyDescent="0.25">
      <c r="A36" t="s">
        <v>228</v>
      </c>
      <c r="B36" s="6">
        <v>28</v>
      </c>
      <c r="D36" t="s">
        <v>228</v>
      </c>
      <c r="E36" s="6">
        <v>23</v>
      </c>
      <c r="F36" s="6"/>
      <c r="G36" s="6">
        <v>9</v>
      </c>
      <c r="H36" s="6"/>
      <c r="I36" s="6">
        <f t="shared" si="6"/>
        <v>32</v>
      </c>
      <c r="K36" t="s">
        <v>228</v>
      </c>
      <c r="L36" s="6">
        <v>31</v>
      </c>
      <c r="M36" s="6"/>
      <c r="N36" s="6">
        <v>31</v>
      </c>
      <c r="O36" s="6"/>
      <c r="P36" s="6">
        <f t="shared" si="7"/>
        <v>62</v>
      </c>
    </row>
    <row r="37" spans="1:19" x14ac:dyDescent="0.25">
      <c r="B37" s="6"/>
      <c r="E37" s="6"/>
      <c r="F37" s="6"/>
      <c r="G37" s="6"/>
      <c r="H37" s="6"/>
      <c r="I37" s="6"/>
      <c r="L37" s="6"/>
      <c r="M37" s="6"/>
      <c r="N37" s="6"/>
      <c r="O37" s="6"/>
      <c r="P37" s="6"/>
      <c r="R37" s="8"/>
      <c r="S37" s="5"/>
    </row>
    <row r="38" spans="1:19" x14ac:dyDescent="0.25">
      <c r="A38" s="8" t="s">
        <v>406</v>
      </c>
      <c r="B38" s="6"/>
      <c r="D38" s="8" t="s">
        <v>406</v>
      </c>
      <c r="E38" s="6"/>
      <c r="F38" s="6"/>
      <c r="G38" s="6"/>
      <c r="H38" s="6"/>
      <c r="I38" s="6"/>
      <c r="K38" s="8" t="s">
        <v>406</v>
      </c>
      <c r="L38" s="6"/>
      <c r="M38" s="6"/>
      <c r="N38" s="6"/>
      <c r="O38" s="6"/>
      <c r="P38" s="6"/>
    </row>
    <row r="39" spans="1:19" x14ac:dyDescent="0.25">
      <c r="A39" t="s">
        <v>233</v>
      </c>
      <c r="B39" s="6">
        <v>576</v>
      </c>
      <c r="D39" t="s">
        <v>233</v>
      </c>
      <c r="E39" s="6">
        <v>483</v>
      </c>
      <c r="F39" s="6"/>
      <c r="G39" s="6">
        <v>115</v>
      </c>
      <c r="H39" s="6"/>
      <c r="I39" s="6">
        <f t="shared" ref="I39:I40" si="8">+SUM(E39:G39)</f>
        <v>598</v>
      </c>
      <c r="K39" t="s">
        <v>233</v>
      </c>
      <c r="L39" s="6">
        <v>579</v>
      </c>
      <c r="M39" s="6"/>
      <c r="N39" s="6">
        <v>589</v>
      </c>
      <c r="O39" s="6"/>
      <c r="P39" s="6">
        <f t="shared" ref="P39:P40" si="9">+SUM(L39:N39)</f>
        <v>1168</v>
      </c>
    </row>
    <row r="40" spans="1:19" x14ac:dyDescent="0.25">
      <c r="A40" t="s">
        <v>234</v>
      </c>
      <c r="B40" s="6">
        <v>66</v>
      </c>
      <c r="D40" t="s">
        <v>234</v>
      </c>
      <c r="E40" s="6">
        <v>51</v>
      </c>
      <c r="F40" s="6"/>
      <c r="G40" s="6">
        <v>12</v>
      </c>
      <c r="H40" s="6"/>
      <c r="I40" s="6">
        <f t="shared" si="8"/>
        <v>63</v>
      </c>
      <c r="K40" t="s">
        <v>234</v>
      </c>
      <c r="L40" s="6">
        <v>62</v>
      </c>
      <c r="M40" s="6"/>
      <c r="N40" s="6">
        <v>62</v>
      </c>
      <c r="O40" s="6"/>
      <c r="P40" s="6">
        <f t="shared" si="9"/>
        <v>124</v>
      </c>
    </row>
    <row r="41" spans="1:19" x14ac:dyDescent="0.25">
      <c r="B41" s="6"/>
      <c r="E41" s="6"/>
      <c r="F41" s="6"/>
      <c r="G41" s="6"/>
      <c r="H41" s="6"/>
      <c r="I41" s="6"/>
      <c r="L41" s="6"/>
      <c r="M41" s="6"/>
      <c r="N41" s="6"/>
      <c r="O41" s="6"/>
      <c r="P41" s="6"/>
    </row>
    <row r="42" spans="1:19" s="12" customFormat="1" x14ac:dyDescent="0.25">
      <c r="A42" s="12" t="s">
        <v>235</v>
      </c>
      <c r="B42" s="6"/>
      <c r="D42" s="12" t="s">
        <v>235</v>
      </c>
      <c r="E42" s="6"/>
      <c r="F42" s="6"/>
      <c r="G42" s="6"/>
      <c r="H42" s="6"/>
      <c r="I42" s="6"/>
      <c r="K42" s="12" t="s">
        <v>235</v>
      </c>
      <c r="L42" s="6"/>
      <c r="M42" s="6"/>
      <c r="N42" s="6"/>
      <c r="O42" s="6"/>
      <c r="P42" s="6"/>
      <c r="R42"/>
      <c r="S42" s="3"/>
    </row>
    <row r="43" spans="1:19" x14ac:dyDescent="0.25">
      <c r="A43" t="s">
        <v>236</v>
      </c>
      <c r="B43" s="6">
        <v>36</v>
      </c>
      <c r="D43" t="s">
        <v>236</v>
      </c>
      <c r="E43" s="6">
        <v>28</v>
      </c>
      <c r="F43" s="6"/>
      <c r="G43" s="6">
        <v>10</v>
      </c>
      <c r="H43" s="6"/>
      <c r="I43" s="6">
        <f t="shared" ref="I43:I44" si="10">+SUM(E43:G43)</f>
        <v>38</v>
      </c>
      <c r="K43" t="s">
        <v>236</v>
      </c>
      <c r="L43" s="6">
        <v>37</v>
      </c>
      <c r="M43" s="6"/>
      <c r="N43" s="6">
        <v>37</v>
      </c>
      <c r="O43" s="6"/>
      <c r="P43" s="6">
        <f t="shared" ref="P43:P44" si="11">+SUM(L43:N43)</f>
        <v>74</v>
      </c>
    </row>
    <row r="44" spans="1:19" x14ac:dyDescent="0.25">
      <c r="A44" t="s">
        <v>237</v>
      </c>
      <c r="B44" s="6">
        <v>2</v>
      </c>
      <c r="D44" t="s">
        <v>237</v>
      </c>
      <c r="E44" s="6">
        <v>4</v>
      </c>
      <c r="F44" s="6"/>
      <c r="G44" s="6">
        <v>2</v>
      </c>
      <c r="H44" s="6"/>
      <c r="I44" s="6">
        <f t="shared" si="10"/>
        <v>6</v>
      </c>
      <c r="K44" t="s">
        <v>237</v>
      </c>
      <c r="L44" s="6">
        <v>5</v>
      </c>
      <c r="M44" s="6"/>
      <c r="N44" s="6">
        <v>5</v>
      </c>
      <c r="O44" s="6"/>
      <c r="P44" s="6">
        <f t="shared" si="11"/>
        <v>10</v>
      </c>
    </row>
    <row r="45" spans="1:19" x14ac:dyDescent="0.25">
      <c r="B45" s="6"/>
      <c r="E45" s="6"/>
      <c r="F45" s="6"/>
      <c r="G45" s="6"/>
      <c r="H45" s="6"/>
      <c r="I45" s="6"/>
      <c r="L45" s="6"/>
      <c r="M45" s="6"/>
      <c r="N45" s="6"/>
      <c r="O45" s="6"/>
      <c r="P45" s="6"/>
    </row>
    <row r="46" spans="1:19" x14ac:dyDescent="0.25">
      <c r="A46" s="8" t="s">
        <v>407</v>
      </c>
      <c r="B46" s="6"/>
      <c r="D46" s="8" t="s">
        <v>407</v>
      </c>
      <c r="E46" s="6"/>
      <c r="F46" s="6"/>
      <c r="G46" s="6"/>
      <c r="H46" s="6"/>
      <c r="I46" s="6"/>
      <c r="K46" s="8" t="s">
        <v>407</v>
      </c>
      <c r="L46" s="6"/>
      <c r="M46" s="6"/>
      <c r="N46" s="6"/>
      <c r="O46" s="6"/>
      <c r="P46" s="6"/>
    </row>
    <row r="47" spans="1:19" x14ac:dyDescent="0.25">
      <c r="A47" t="s">
        <v>241</v>
      </c>
      <c r="B47" s="6">
        <v>172</v>
      </c>
      <c r="D47" t="s">
        <v>241</v>
      </c>
      <c r="E47" s="6">
        <v>135</v>
      </c>
      <c r="F47" s="6"/>
      <c r="G47" s="6">
        <v>36</v>
      </c>
      <c r="H47" s="6"/>
      <c r="I47" s="6">
        <f t="shared" ref="I47:I49" si="12">+SUM(E47:G47)</f>
        <v>171</v>
      </c>
      <c r="K47" t="s">
        <v>241</v>
      </c>
      <c r="L47" s="6">
        <v>165</v>
      </c>
      <c r="M47" s="6"/>
      <c r="N47" s="6">
        <v>168</v>
      </c>
      <c r="O47" s="6"/>
      <c r="P47" s="6">
        <f t="shared" ref="P47:P49" si="13">+SUM(L47:N47)</f>
        <v>333</v>
      </c>
    </row>
    <row r="48" spans="1:19" x14ac:dyDescent="0.25">
      <c r="A48" t="s">
        <v>242</v>
      </c>
      <c r="B48" s="6">
        <v>32</v>
      </c>
      <c r="D48" t="s">
        <v>242</v>
      </c>
      <c r="E48" s="6">
        <v>23</v>
      </c>
      <c r="F48" s="6"/>
      <c r="G48" s="6">
        <v>6</v>
      </c>
      <c r="H48" s="6"/>
      <c r="I48" s="6">
        <f t="shared" si="12"/>
        <v>29</v>
      </c>
      <c r="K48" t="s">
        <v>242</v>
      </c>
      <c r="L48" s="6">
        <v>29</v>
      </c>
      <c r="M48" s="6"/>
      <c r="N48" s="6">
        <v>33</v>
      </c>
      <c r="O48" s="6"/>
      <c r="P48" s="6">
        <f t="shared" si="13"/>
        <v>62</v>
      </c>
    </row>
    <row r="49" spans="1:19" x14ac:dyDescent="0.25">
      <c r="A49" t="s">
        <v>246</v>
      </c>
      <c r="B49" s="6">
        <v>159</v>
      </c>
      <c r="D49" t="s">
        <v>246</v>
      </c>
      <c r="E49" s="6">
        <v>137</v>
      </c>
      <c r="F49" s="6"/>
      <c r="G49" s="6">
        <v>25</v>
      </c>
      <c r="H49" s="6"/>
      <c r="I49" s="6">
        <f t="shared" si="12"/>
        <v>162</v>
      </c>
      <c r="K49" t="s">
        <v>246</v>
      </c>
      <c r="L49" s="6">
        <v>158</v>
      </c>
      <c r="M49" s="6"/>
      <c r="N49" s="6">
        <v>165</v>
      </c>
      <c r="O49" s="6"/>
      <c r="P49" s="6">
        <f t="shared" si="13"/>
        <v>323</v>
      </c>
    </row>
    <row r="50" spans="1:19" x14ac:dyDescent="0.25">
      <c r="A50" t="s">
        <v>247</v>
      </c>
      <c r="B50" s="6"/>
      <c r="D50" t="s">
        <v>247</v>
      </c>
      <c r="E50" s="6"/>
      <c r="F50" s="6"/>
      <c r="G50" s="6"/>
      <c r="H50" s="6"/>
      <c r="I50" s="6"/>
      <c r="K50" t="s">
        <v>247</v>
      </c>
      <c r="L50" s="6"/>
      <c r="M50" s="6"/>
      <c r="N50" s="6"/>
      <c r="O50" s="6"/>
      <c r="P50" s="6"/>
    </row>
    <row r="51" spans="1:19" x14ac:dyDescent="0.25">
      <c r="B51" s="6"/>
      <c r="E51" s="6"/>
      <c r="F51" s="6"/>
      <c r="G51" s="6"/>
      <c r="H51" s="6"/>
      <c r="I51" s="6"/>
      <c r="L51" s="6"/>
      <c r="M51" s="6"/>
      <c r="N51" s="6"/>
      <c r="O51" s="6"/>
      <c r="P51" s="6"/>
    </row>
    <row r="52" spans="1:19" x14ac:dyDescent="0.25">
      <c r="A52" s="8" t="s">
        <v>408</v>
      </c>
      <c r="B52" s="6">
        <v>1</v>
      </c>
      <c r="D52" s="8" t="s">
        <v>408</v>
      </c>
      <c r="E52" s="6">
        <v>1</v>
      </c>
      <c r="F52" s="6"/>
      <c r="G52" s="6"/>
      <c r="H52" s="6"/>
      <c r="I52" s="6">
        <f t="shared" ref="I52:I54" si="14">+SUM(E52:G52)</f>
        <v>1</v>
      </c>
      <c r="K52" s="8" t="s">
        <v>408</v>
      </c>
      <c r="L52" s="6">
        <v>1</v>
      </c>
      <c r="M52" s="6"/>
      <c r="N52" s="6"/>
      <c r="O52" s="6"/>
      <c r="P52" s="6">
        <f t="shared" ref="P52:P54" si="15">+SUM(L52:N52)</f>
        <v>1</v>
      </c>
    </row>
    <row r="53" spans="1:19" x14ac:dyDescent="0.25">
      <c r="A53" t="s">
        <v>270</v>
      </c>
      <c r="B53" s="6">
        <v>3430</v>
      </c>
      <c r="D53" t="s">
        <v>270</v>
      </c>
      <c r="E53" s="6">
        <v>2682</v>
      </c>
      <c r="F53" s="6"/>
      <c r="G53" s="6">
        <v>742</v>
      </c>
      <c r="H53" s="6"/>
      <c r="I53" s="6">
        <f t="shared" si="14"/>
        <v>3424</v>
      </c>
      <c r="K53" t="s">
        <v>270</v>
      </c>
      <c r="L53" s="6">
        <v>3388</v>
      </c>
      <c r="M53" s="6"/>
      <c r="N53" s="6">
        <v>3424</v>
      </c>
      <c r="O53" s="6"/>
      <c r="P53" s="6">
        <f t="shared" si="15"/>
        <v>6812</v>
      </c>
    </row>
    <row r="54" spans="1:19" x14ac:dyDescent="0.25">
      <c r="A54" t="s">
        <v>271</v>
      </c>
      <c r="B54" s="6">
        <v>453</v>
      </c>
      <c r="D54" t="s">
        <v>271</v>
      </c>
      <c r="E54" s="6">
        <v>354</v>
      </c>
      <c r="F54" s="6"/>
      <c r="G54" s="6">
        <v>97</v>
      </c>
      <c r="H54" s="6"/>
      <c r="I54" s="6">
        <f t="shared" si="14"/>
        <v>451</v>
      </c>
      <c r="K54" t="s">
        <v>271</v>
      </c>
      <c r="L54" s="6">
        <v>438</v>
      </c>
      <c r="M54" s="6"/>
      <c r="N54" s="6">
        <v>445</v>
      </c>
      <c r="O54" s="6"/>
      <c r="P54" s="6">
        <f t="shared" si="15"/>
        <v>883</v>
      </c>
    </row>
    <row r="55" spans="1:19" x14ac:dyDescent="0.25">
      <c r="B55" s="6"/>
      <c r="E55" s="6"/>
      <c r="F55" s="6"/>
      <c r="G55" s="6"/>
      <c r="H55" s="6"/>
      <c r="I55" s="6"/>
      <c r="L55" s="6"/>
      <c r="M55" s="6"/>
      <c r="N55" s="6"/>
      <c r="O55" s="6"/>
      <c r="P55" s="6"/>
    </row>
    <row r="56" spans="1:19" s="8" customFormat="1" x14ac:dyDescent="0.25">
      <c r="A56" s="8" t="s">
        <v>272</v>
      </c>
      <c r="B56" s="9"/>
      <c r="D56" s="8" t="s">
        <v>272</v>
      </c>
      <c r="E56" s="9"/>
      <c r="F56" s="9"/>
      <c r="G56" s="9"/>
      <c r="H56" s="9"/>
      <c r="I56" s="9"/>
      <c r="K56" s="8" t="s">
        <v>272</v>
      </c>
      <c r="L56" s="9"/>
      <c r="M56" s="9"/>
      <c r="N56" s="9"/>
      <c r="O56" s="9"/>
      <c r="P56" s="9"/>
      <c r="R56"/>
      <c r="S56" s="3"/>
    </row>
    <row r="57" spans="1:19" x14ac:dyDescent="0.25">
      <c r="A57" t="s">
        <v>273</v>
      </c>
      <c r="B57" s="6">
        <v>106</v>
      </c>
      <c r="D57" t="s">
        <v>273</v>
      </c>
      <c r="E57" s="6">
        <v>81</v>
      </c>
      <c r="F57" s="6"/>
      <c r="G57" s="6">
        <v>26</v>
      </c>
      <c r="H57" s="6"/>
      <c r="I57" s="6">
        <f t="shared" ref="I57:I58" si="16">+SUM(E57:G57)</f>
        <v>107</v>
      </c>
      <c r="K57" t="s">
        <v>273</v>
      </c>
      <c r="L57" s="6">
        <v>108</v>
      </c>
      <c r="M57" s="6"/>
      <c r="N57" s="6">
        <v>105</v>
      </c>
      <c r="O57" s="6"/>
      <c r="P57" s="6">
        <f t="shared" ref="P57:P58" si="17">+SUM(L57:N57)</f>
        <v>213</v>
      </c>
    </row>
    <row r="58" spans="1:19" x14ac:dyDescent="0.25">
      <c r="A58" t="s">
        <v>274</v>
      </c>
      <c r="B58" s="6">
        <v>7</v>
      </c>
      <c r="D58" t="s">
        <v>274</v>
      </c>
      <c r="E58" s="6">
        <v>5</v>
      </c>
      <c r="F58" s="6"/>
      <c r="G58" s="6">
        <v>1</v>
      </c>
      <c r="H58" s="6"/>
      <c r="I58" s="6">
        <f t="shared" si="16"/>
        <v>6</v>
      </c>
      <c r="K58" t="s">
        <v>274</v>
      </c>
      <c r="L58" s="6">
        <v>7</v>
      </c>
      <c r="M58" s="6"/>
      <c r="N58" s="6">
        <v>7</v>
      </c>
      <c r="O58" s="6"/>
      <c r="P58" s="6">
        <f t="shared" si="17"/>
        <v>14</v>
      </c>
    </row>
    <row r="59" spans="1:19" x14ac:dyDescent="0.25">
      <c r="B59" s="6"/>
      <c r="E59" s="6"/>
      <c r="F59" s="6"/>
      <c r="G59" s="6"/>
      <c r="H59" s="6"/>
      <c r="I59" s="6"/>
      <c r="L59" s="6"/>
      <c r="M59" s="6"/>
      <c r="N59" s="6"/>
      <c r="O59" s="6"/>
      <c r="P59" s="6"/>
      <c r="R59" s="8"/>
      <c r="S59" s="5"/>
    </row>
    <row r="60" spans="1:19" s="8" customFormat="1" x14ac:dyDescent="0.25">
      <c r="A60" s="8" t="s">
        <v>275</v>
      </c>
      <c r="B60" s="9"/>
      <c r="D60" s="8" t="s">
        <v>275</v>
      </c>
      <c r="E60" s="9"/>
      <c r="F60" s="9"/>
      <c r="G60" s="9"/>
      <c r="H60" s="9"/>
      <c r="I60" s="9"/>
      <c r="K60" s="8" t="s">
        <v>275</v>
      </c>
      <c r="L60" s="9"/>
      <c r="M60" s="9"/>
      <c r="N60" s="9"/>
      <c r="O60" s="9"/>
      <c r="P60" s="9"/>
      <c r="R60"/>
      <c r="S60" s="3"/>
    </row>
    <row r="61" spans="1:19" x14ac:dyDescent="0.25">
      <c r="A61" t="s">
        <v>276</v>
      </c>
      <c r="B61" s="6">
        <v>94</v>
      </c>
      <c r="D61" t="s">
        <v>276</v>
      </c>
      <c r="E61" s="6">
        <v>75</v>
      </c>
      <c r="F61" s="6"/>
      <c r="G61" s="6">
        <v>19</v>
      </c>
      <c r="H61" s="6"/>
      <c r="I61" s="6">
        <f t="shared" ref="I61:I62" si="18">+SUM(E61:G61)</f>
        <v>94</v>
      </c>
      <c r="K61" t="s">
        <v>276</v>
      </c>
      <c r="L61" s="6">
        <v>97</v>
      </c>
      <c r="M61" s="6"/>
      <c r="N61" s="6">
        <v>98</v>
      </c>
      <c r="O61" s="6"/>
      <c r="P61" s="6">
        <f t="shared" ref="P61:P62" si="19">+SUM(L61:N61)</f>
        <v>195</v>
      </c>
    </row>
    <row r="62" spans="1:19" x14ac:dyDescent="0.25">
      <c r="A62" t="s">
        <v>277</v>
      </c>
      <c r="B62" s="6">
        <v>17</v>
      </c>
      <c r="D62" t="s">
        <v>277</v>
      </c>
      <c r="E62" s="6">
        <v>13</v>
      </c>
      <c r="F62" s="6"/>
      <c r="G62" s="6">
        <v>2</v>
      </c>
      <c r="H62" s="6"/>
      <c r="I62" s="6">
        <f t="shared" si="18"/>
        <v>15</v>
      </c>
      <c r="K62" t="s">
        <v>277</v>
      </c>
      <c r="L62" s="6">
        <v>14</v>
      </c>
      <c r="M62" s="6"/>
      <c r="N62" s="6">
        <v>14</v>
      </c>
      <c r="O62" s="6"/>
      <c r="P62" s="6">
        <f t="shared" si="19"/>
        <v>28</v>
      </c>
    </row>
    <row r="63" spans="1:19" x14ac:dyDescent="0.25">
      <c r="B63" s="6"/>
      <c r="E63" s="6"/>
      <c r="F63" s="6"/>
      <c r="G63" s="6"/>
      <c r="H63" s="6"/>
      <c r="I63" s="6"/>
      <c r="L63" s="6"/>
      <c r="M63" s="6"/>
      <c r="N63" s="6"/>
      <c r="O63" s="6"/>
      <c r="P63" s="6"/>
    </row>
    <row r="64" spans="1:19" x14ac:dyDescent="0.25">
      <c r="A64" s="8" t="s">
        <v>409</v>
      </c>
      <c r="B64" s="6"/>
      <c r="D64" s="8" t="s">
        <v>409</v>
      </c>
      <c r="E64" s="6"/>
      <c r="F64" s="6"/>
      <c r="G64" s="6"/>
      <c r="H64" s="6"/>
      <c r="I64" s="6"/>
      <c r="K64" s="8" t="s">
        <v>409</v>
      </c>
      <c r="L64" s="6"/>
      <c r="M64" s="6"/>
      <c r="N64" s="6"/>
      <c r="O64" s="6"/>
      <c r="P64" s="6"/>
    </row>
    <row r="65" spans="1:16" x14ac:dyDescent="0.25">
      <c r="A65" t="s">
        <v>295</v>
      </c>
      <c r="B65" s="6">
        <v>3174</v>
      </c>
      <c r="D65" t="s">
        <v>295</v>
      </c>
      <c r="E65" s="6">
        <v>2527</v>
      </c>
      <c r="F65" s="6"/>
      <c r="G65" s="6">
        <v>703</v>
      </c>
      <c r="H65" s="6"/>
      <c r="I65" s="6">
        <f t="shared" ref="I65:I66" si="20">+SUM(E65:G65)</f>
        <v>3230</v>
      </c>
      <c r="K65" t="s">
        <v>295</v>
      </c>
      <c r="L65" s="6">
        <v>3188</v>
      </c>
      <c r="M65" s="6"/>
      <c r="N65" s="6">
        <v>3207</v>
      </c>
      <c r="O65" s="6"/>
      <c r="P65" s="6">
        <f t="shared" ref="P65:P66" si="21">+SUM(L65:N65)</f>
        <v>6395</v>
      </c>
    </row>
    <row r="66" spans="1:16" x14ac:dyDescent="0.25">
      <c r="A66" t="s">
        <v>296</v>
      </c>
      <c r="B66" s="6">
        <v>279</v>
      </c>
      <c r="D66" t="s">
        <v>296</v>
      </c>
      <c r="E66" s="6">
        <v>219</v>
      </c>
      <c r="F66" s="6"/>
      <c r="G66" s="6">
        <v>69</v>
      </c>
      <c r="H66" s="6"/>
      <c r="I66" s="6">
        <f t="shared" si="20"/>
        <v>288</v>
      </c>
      <c r="K66" t="s">
        <v>296</v>
      </c>
      <c r="L66" s="6">
        <v>270</v>
      </c>
      <c r="M66" s="6"/>
      <c r="N66" s="6">
        <v>284</v>
      </c>
      <c r="O66" s="6"/>
      <c r="P66" s="6">
        <f t="shared" si="21"/>
        <v>554</v>
      </c>
    </row>
    <row r="67" spans="1:16" x14ac:dyDescent="0.25">
      <c r="B67" s="6"/>
      <c r="E67" s="6"/>
      <c r="F67" s="6"/>
      <c r="G67" s="6"/>
      <c r="H67" s="6"/>
      <c r="I67" s="6"/>
      <c r="L67" s="6"/>
      <c r="M67" s="6"/>
      <c r="N67" s="6"/>
      <c r="O67" s="6"/>
      <c r="P67" s="6"/>
    </row>
    <row r="68" spans="1:16" x14ac:dyDescent="0.25">
      <c r="A68" s="8" t="s">
        <v>410</v>
      </c>
      <c r="B68" s="6">
        <v>2</v>
      </c>
      <c r="D68" s="8" t="s">
        <v>410</v>
      </c>
      <c r="E68" s="6">
        <v>2</v>
      </c>
      <c r="F68" s="6"/>
      <c r="G68" s="6"/>
      <c r="H68" s="6"/>
      <c r="I68" s="6">
        <f t="shared" ref="I68:I70" si="22">+SUM(E68:G68)</f>
        <v>2</v>
      </c>
      <c r="K68" s="8" t="s">
        <v>410</v>
      </c>
      <c r="L68" s="6">
        <v>2</v>
      </c>
      <c r="M68" s="6"/>
      <c r="N68" s="6">
        <v>2</v>
      </c>
      <c r="O68" s="6"/>
      <c r="P68" s="6">
        <f t="shared" ref="P68:P70" si="23">+SUM(L68:N68)</f>
        <v>4</v>
      </c>
    </row>
    <row r="69" spans="1:16" x14ac:dyDescent="0.25">
      <c r="A69" t="s">
        <v>310</v>
      </c>
      <c r="B69" s="6">
        <v>2341</v>
      </c>
      <c r="D69" t="s">
        <v>310</v>
      </c>
      <c r="E69" s="6">
        <v>1847</v>
      </c>
      <c r="F69" s="6"/>
      <c r="G69" s="6">
        <v>521</v>
      </c>
      <c r="H69" s="6"/>
      <c r="I69" s="6">
        <f t="shared" si="22"/>
        <v>2368</v>
      </c>
      <c r="K69" t="s">
        <v>310</v>
      </c>
      <c r="L69" s="6">
        <v>2336</v>
      </c>
      <c r="M69" s="6"/>
      <c r="N69" s="6">
        <v>2362</v>
      </c>
      <c r="O69" s="6"/>
      <c r="P69" s="6">
        <f t="shared" si="23"/>
        <v>4698</v>
      </c>
    </row>
    <row r="70" spans="1:16" x14ac:dyDescent="0.25">
      <c r="A70" t="s">
        <v>311</v>
      </c>
      <c r="B70" s="6">
        <v>251</v>
      </c>
      <c r="D70" t="s">
        <v>311</v>
      </c>
      <c r="E70" s="6">
        <v>182</v>
      </c>
      <c r="F70" s="6"/>
      <c r="G70" s="6">
        <v>76</v>
      </c>
      <c r="H70" s="6"/>
      <c r="I70" s="6">
        <f t="shared" si="22"/>
        <v>258</v>
      </c>
      <c r="K70" t="s">
        <v>311</v>
      </c>
      <c r="L70" s="6">
        <v>250</v>
      </c>
      <c r="M70" s="6"/>
      <c r="N70" s="6">
        <v>258</v>
      </c>
      <c r="O70" s="6"/>
      <c r="P70" s="6">
        <f t="shared" si="23"/>
        <v>508</v>
      </c>
    </row>
    <row r="71" spans="1:16" x14ac:dyDescent="0.25">
      <c r="B71" s="6"/>
      <c r="E71" s="6"/>
      <c r="F71" s="6"/>
      <c r="G71" s="6"/>
      <c r="H71" s="6"/>
      <c r="I71" s="6"/>
      <c r="L71" s="6"/>
      <c r="M71" s="6"/>
      <c r="N71" s="6"/>
      <c r="O71" s="6"/>
      <c r="P71" s="6"/>
    </row>
    <row r="72" spans="1:16" x14ac:dyDescent="0.25">
      <c r="A72" s="8" t="s">
        <v>419</v>
      </c>
      <c r="B72" s="6"/>
      <c r="D72" s="8" t="s">
        <v>419</v>
      </c>
      <c r="E72" s="6"/>
      <c r="F72" s="6"/>
      <c r="G72" s="6"/>
      <c r="H72" s="6"/>
      <c r="I72" s="6"/>
      <c r="K72" s="8" t="s">
        <v>419</v>
      </c>
      <c r="L72" s="6"/>
      <c r="M72" s="6"/>
      <c r="N72" s="6"/>
      <c r="O72" s="6"/>
      <c r="P72" s="6"/>
    </row>
    <row r="73" spans="1:16" x14ac:dyDescent="0.25">
      <c r="A73" t="s">
        <v>319</v>
      </c>
      <c r="B73" s="6">
        <v>694</v>
      </c>
      <c r="D73" t="s">
        <v>319</v>
      </c>
      <c r="E73" s="6">
        <v>544</v>
      </c>
      <c r="F73" s="6"/>
      <c r="G73" s="6">
        <v>163</v>
      </c>
      <c r="H73" s="6"/>
      <c r="I73" s="6">
        <f t="shared" ref="I73:I74" si="24">+SUM(E73:G73)</f>
        <v>707</v>
      </c>
      <c r="K73" t="s">
        <v>319</v>
      </c>
      <c r="L73" s="6">
        <v>698</v>
      </c>
      <c r="M73" s="6"/>
      <c r="N73" s="6">
        <v>709</v>
      </c>
      <c r="O73" s="6"/>
      <c r="P73" s="6">
        <f t="shared" ref="P73:P74" si="25">+SUM(L73:N73)</f>
        <v>1407</v>
      </c>
    </row>
    <row r="74" spans="1:16" x14ac:dyDescent="0.25">
      <c r="A74" t="s">
        <v>320</v>
      </c>
      <c r="B74" s="6">
        <v>73</v>
      </c>
      <c r="D74" t="s">
        <v>320</v>
      </c>
      <c r="E74" s="6">
        <v>55</v>
      </c>
      <c r="F74" s="6"/>
      <c r="G74" s="6">
        <v>16</v>
      </c>
      <c r="H74" s="6"/>
      <c r="I74" s="6">
        <f t="shared" si="24"/>
        <v>71</v>
      </c>
      <c r="K74" t="s">
        <v>320</v>
      </c>
      <c r="L74" s="6">
        <v>70</v>
      </c>
      <c r="M74" s="6"/>
      <c r="N74" s="6">
        <v>71</v>
      </c>
      <c r="O74" s="6"/>
      <c r="P74" s="6">
        <f t="shared" si="25"/>
        <v>141</v>
      </c>
    </row>
    <row r="75" spans="1:16" x14ac:dyDescent="0.25">
      <c r="B75" s="6"/>
      <c r="E75" s="6"/>
      <c r="F75" s="6"/>
      <c r="G75" s="6"/>
      <c r="H75" s="6"/>
      <c r="I75" s="6"/>
      <c r="L75" s="6"/>
      <c r="M75" s="6"/>
      <c r="N75" s="6"/>
      <c r="O75" s="6"/>
      <c r="P75" s="6"/>
    </row>
    <row r="76" spans="1:16" x14ac:dyDescent="0.25">
      <c r="A76" s="8" t="s">
        <v>411</v>
      </c>
      <c r="B76" s="6"/>
      <c r="D76" s="8" t="s">
        <v>411</v>
      </c>
      <c r="E76" s="6"/>
      <c r="F76" s="6"/>
      <c r="G76" s="6"/>
      <c r="H76" s="6"/>
      <c r="I76" s="6"/>
      <c r="K76" s="8" t="s">
        <v>411</v>
      </c>
      <c r="L76" s="6"/>
      <c r="M76" s="6"/>
      <c r="N76" s="6"/>
      <c r="O76" s="6"/>
      <c r="P76" s="6"/>
    </row>
    <row r="77" spans="1:16" x14ac:dyDescent="0.25">
      <c r="A77" t="s">
        <v>323</v>
      </c>
      <c r="B77" s="6">
        <v>303</v>
      </c>
      <c r="D77" t="s">
        <v>323</v>
      </c>
      <c r="E77" s="6">
        <v>241</v>
      </c>
      <c r="F77" s="6"/>
      <c r="G77" s="6">
        <v>67</v>
      </c>
      <c r="H77" s="6"/>
      <c r="I77" s="6">
        <f t="shared" ref="I77:I80" si="26">+SUM(E77:G77)</f>
        <v>308</v>
      </c>
      <c r="K77" t="s">
        <v>323</v>
      </c>
      <c r="L77" s="6">
        <v>309</v>
      </c>
      <c r="M77" s="6"/>
      <c r="N77" s="6">
        <v>300</v>
      </c>
      <c r="O77" s="6"/>
      <c r="P77" s="6">
        <f t="shared" ref="P77:P80" si="27">+SUM(L77:N77)</f>
        <v>609</v>
      </c>
    </row>
    <row r="78" spans="1:16" x14ac:dyDescent="0.25">
      <c r="A78" t="s">
        <v>324</v>
      </c>
      <c r="B78" s="6">
        <v>35</v>
      </c>
      <c r="D78" t="s">
        <v>324</v>
      </c>
      <c r="E78" s="6">
        <v>24</v>
      </c>
      <c r="F78" s="6"/>
      <c r="G78" s="6">
        <v>5</v>
      </c>
      <c r="H78" s="6"/>
      <c r="I78" s="6">
        <f t="shared" si="26"/>
        <v>29</v>
      </c>
      <c r="K78" t="s">
        <v>324</v>
      </c>
      <c r="L78" s="6">
        <v>31</v>
      </c>
      <c r="M78" s="6"/>
      <c r="N78" s="6">
        <v>32</v>
      </c>
      <c r="O78" s="6"/>
      <c r="P78" s="6">
        <f t="shared" si="27"/>
        <v>63</v>
      </c>
    </row>
    <row r="79" spans="1:16" x14ac:dyDescent="0.25">
      <c r="A79" t="s">
        <v>328</v>
      </c>
      <c r="B79" s="6">
        <v>316</v>
      </c>
      <c r="D79" t="s">
        <v>328</v>
      </c>
      <c r="E79" s="6">
        <v>248</v>
      </c>
      <c r="F79" s="6"/>
      <c r="G79" s="6">
        <v>69</v>
      </c>
      <c r="H79" s="6"/>
      <c r="I79" s="6">
        <f t="shared" si="26"/>
        <v>317</v>
      </c>
      <c r="K79" t="s">
        <v>328</v>
      </c>
      <c r="L79" s="6">
        <v>320</v>
      </c>
      <c r="M79" s="6"/>
      <c r="N79" s="6">
        <v>300</v>
      </c>
      <c r="O79" s="6"/>
      <c r="P79" s="6">
        <f t="shared" si="27"/>
        <v>620</v>
      </c>
    </row>
    <row r="80" spans="1:16" x14ac:dyDescent="0.25">
      <c r="A80" t="s">
        <v>329</v>
      </c>
      <c r="B80" s="6">
        <v>38</v>
      </c>
      <c r="D80" t="s">
        <v>329</v>
      </c>
      <c r="E80" s="6">
        <v>32</v>
      </c>
      <c r="F80" s="6"/>
      <c r="G80" s="6">
        <v>9</v>
      </c>
      <c r="H80" s="6"/>
      <c r="I80" s="6">
        <f t="shared" si="26"/>
        <v>41</v>
      </c>
      <c r="K80" t="s">
        <v>329</v>
      </c>
      <c r="L80" s="6">
        <v>44</v>
      </c>
      <c r="M80" s="6"/>
      <c r="N80" s="6">
        <v>39</v>
      </c>
      <c r="O80" s="6"/>
      <c r="P80" s="6">
        <f t="shared" si="27"/>
        <v>83</v>
      </c>
    </row>
    <row r="81" spans="1:19" x14ac:dyDescent="0.25">
      <c r="B81" s="6"/>
      <c r="E81" s="6"/>
      <c r="F81" s="6"/>
      <c r="G81" s="6"/>
      <c r="H81" s="6"/>
      <c r="I81" s="6"/>
      <c r="L81" s="6"/>
      <c r="M81" s="6"/>
      <c r="N81" s="6"/>
      <c r="O81" s="6"/>
      <c r="P81" s="6"/>
    </row>
    <row r="82" spans="1:19" s="8" customFormat="1" x14ac:dyDescent="0.25">
      <c r="A82" s="8" t="s">
        <v>330</v>
      </c>
      <c r="B82" s="9"/>
      <c r="D82" s="8" t="s">
        <v>330</v>
      </c>
      <c r="E82" s="9"/>
      <c r="F82" s="9"/>
      <c r="G82" s="9"/>
      <c r="H82" s="9"/>
      <c r="I82" s="9"/>
      <c r="K82" s="8" t="s">
        <v>330</v>
      </c>
      <c r="L82" s="9"/>
      <c r="M82" s="9"/>
      <c r="N82" s="9"/>
      <c r="O82" s="9"/>
      <c r="P82" s="9"/>
      <c r="R82"/>
      <c r="S82" s="3"/>
    </row>
    <row r="83" spans="1:19" x14ac:dyDescent="0.25">
      <c r="A83" t="s">
        <v>331</v>
      </c>
      <c r="B83" s="6">
        <v>77</v>
      </c>
      <c r="D83" t="s">
        <v>331</v>
      </c>
      <c r="E83" s="6">
        <v>64</v>
      </c>
      <c r="F83" s="6"/>
      <c r="G83" s="6">
        <v>16</v>
      </c>
      <c r="H83" s="6"/>
      <c r="I83" s="6">
        <f t="shared" ref="I83:I84" si="28">+SUM(E83:G83)</f>
        <v>80</v>
      </c>
      <c r="K83" t="s">
        <v>331</v>
      </c>
      <c r="L83" s="6">
        <v>78</v>
      </c>
      <c r="M83" s="6"/>
      <c r="N83" s="6">
        <v>78</v>
      </c>
      <c r="O83" s="6"/>
      <c r="P83" s="6">
        <f t="shared" ref="P83:P84" si="29">+SUM(L83:N83)</f>
        <v>156</v>
      </c>
    </row>
    <row r="84" spans="1:19" x14ac:dyDescent="0.25">
      <c r="A84" t="s">
        <v>332</v>
      </c>
      <c r="B84" s="6">
        <v>7</v>
      </c>
      <c r="D84" t="s">
        <v>332</v>
      </c>
      <c r="E84" s="6">
        <v>6</v>
      </c>
      <c r="F84" s="6"/>
      <c r="G84" s="6">
        <v>2</v>
      </c>
      <c r="H84" s="6"/>
      <c r="I84" s="6">
        <f t="shared" si="28"/>
        <v>8</v>
      </c>
      <c r="K84" t="s">
        <v>332</v>
      </c>
      <c r="L84" s="6">
        <v>8</v>
      </c>
      <c r="M84" s="6"/>
      <c r="N84" s="6">
        <v>8</v>
      </c>
      <c r="O84" s="6"/>
      <c r="P84" s="6">
        <f t="shared" si="29"/>
        <v>16</v>
      </c>
    </row>
    <row r="85" spans="1:19" x14ac:dyDescent="0.25">
      <c r="B85" s="6"/>
      <c r="E85" s="6"/>
      <c r="F85" s="6"/>
      <c r="G85" s="6"/>
      <c r="H85" s="6"/>
      <c r="I85" s="6"/>
      <c r="L85" s="6"/>
      <c r="M85" s="6"/>
      <c r="N85" s="6"/>
      <c r="O85" s="6"/>
      <c r="P85" s="6"/>
    </row>
    <row r="86" spans="1:19" x14ac:dyDescent="0.25">
      <c r="A86" s="8" t="s">
        <v>412</v>
      </c>
      <c r="B86" s="6"/>
      <c r="D86" s="8" t="s">
        <v>412</v>
      </c>
      <c r="E86" s="6"/>
      <c r="F86" s="6"/>
      <c r="G86" s="6"/>
      <c r="H86" s="6"/>
      <c r="I86" s="6"/>
      <c r="K86" s="8" t="s">
        <v>412</v>
      </c>
      <c r="L86" s="6"/>
      <c r="M86" s="6"/>
      <c r="N86" s="6"/>
      <c r="O86" s="6"/>
      <c r="P86" s="6"/>
    </row>
    <row r="87" spans="1:19" x14ac:dyDescent="0.25">
      <c r="A87" t="s">
        <v>337</v>
      </c>
      <c r="B87" s="6">
        <v>589</v>
      </c>
      <c r="D87" t="s">
        <v>337</v>
      </c>
      <c r="E87" s="6">
        <v>456</v>
      </c>
      <c r="F87" s="6"/>
      <c r="G87" s="6">
        <v>116</v>
      </c>
      <c r="H87" s="6"/>
      <c r="I87" s="6">
        <f t="shared" ref="I87:I88" si="30">+SUM(E87:G87)</f>
        <v>572</v>
      </c>
      <c r="K87" t="s">
        <v>337</v>
      </c>
      <c r="L87" s="6">
        <v>590</v>
      </c>
      <c r="M87" s="6"/>
      <c r="N87" s="6">
        <v>579</v>
      </c>
      <c r="O87" s="6"/>
      <c r="P87" s="6">
        <f t="shared" ref="P87:P88" si="31">+SUM(L87:N87)</f>
        <v>1169</v>
      </c>
    </row>
    <row r="88" spans="1:19" x14ac:dyDescent="0.25">
      <c r="A88" t="s">
        <v>338</v>
      </c>
      <c r="B88" s="6">
        <v>59</v>
      </c>
      <c r="D88" t="s">
        <v>338</v>
      </c>
      <c r="E88" s="6">
        <v>45</v>
      </c>
      <c r="F88" s="6"/>
      <c r="G88" s="6">
        <v>11</v>
      </c>
      <c r="H88" s="6"/>
      <c r="I88" s="6">
        <f t="shared" si="30"/>
        <v>56</v>
      </c>
      <c r="K88" t="s">
        <v>338</v>
      </c>
      <c r="L88" s="6">
        <v>57</v>
      </c>
      <c r="M88" s="6"/>
      <c r="N88" s="6">
        <v>52</v>
      </c>
      <c r="O88" s="6"/>
      <c r="P88" s="6">
        <f t="shared" si="31"/>
        <v>109</v>
      </c>
    </row>
    <row r="89" spans="1:19" x14ac:dyDescent="0.25">
      <c r="B89" s="6"/>
      <c r="E89" s="6"/>
      <c r="F89" s="6"/>
      <c r="G89" s="6"/>
      <c r="H89" s="6"/>
      <c r="I89" s="6"/>
      <c r="L89" s="6"/>
      <c r="M89" s="6"/>
      <c r="N89" s="6"/>
      <c r="O89" s="6"/>
      <c r="P89" s="6"/>
    </row>
    <row r="90" spans="1:19" x14ac:dyDescent="0.25">
      <c r="A90" s="8" t="s">
        <v>422</v>
      </c>
      <c r="B90" s="6"/>
      <c r="D90" s="8" t="s">
        <v>422</v>
      </c>
      <c r="E90" s="6"/>
      <c r="F90" s="6"/>
      <c r="G90" s="6"/>
      <c r="H90" s="6"/>
      <c r="I90" s="6"/>
      <c r="K90" s="8" t="s">
        <v>422</v>
      </c>
      <c r="L90" s="6"/>
      <c r="M90" s="6"/>
      <c r="N90" s="6"/>
      <c r="O90" s="6"/>
      <c r="P90" s="6"/>
    </row>
    <row r="91" spans="1:19" x14ac:dyDescent="0.25">
      <c r="A91" t="s">
        <v>342</v>
      </c>
      <c r="B91" s="6">
        <v>391</v>
      </c>
      <c r="D91" t="s">
        <v>342</v>
      </c>
      <c r="E91" s="6">
        <v>303</v>
      </c>
      <c r="F91" s="6"/>
      <c r="G91" s="6">
        <v>97</v>
      </c>
      <c r="H91" s="6"/>
      <c r="I91" s="6">
        <f t="shared" ref="I91:I92" si="32">+SUM(E91:G91)</f>
        <v>400</v>
      </c>
      <c r="K91" t="s">
        <v>342</v>
      </c>
      <c r="L91" s="6">
        <v>395</v>
      </c>
      <c r="M91" s="6"/>
      <c r="N91" s="6">
        <v>399</v>
      </c>
      <c r="O91" s="6"/>
      <c r="P91" s="6">
        <f t="shared" ref="P91:P92" si="33">+SUM(L91:N91)</f>
        <v>794</v>
      </c>
    </row>
    <row r="92" spans="1:19" x14ac:dyDescent="0.25">
      <c r="A92" t="s">
        <v>343</v>
      </c>
      <c r="B92" s="6">
        <v>38</v>
      </c>
      <c r="D92" t="s">
        <v>343</v>
      </c>
      <c r="E92" s="6">
        <v>26</v>
      </c>
      <c r="F92" s="6"/>
      <c r="G92" s="6">
        <v>13</v>
      </c>
      <c r="H92" s="6"/>
      <c r="I92" s="6">
        <f t="shared" si="32"/>
        <v>39</v>
      </c>
      <c r="K92" t="s">
        <v>343</v>
      </c>
      <c r="L92" s="6">
        <v>38</v>
      </c>
      <c r="M92" s="6"/>
      <c r="N92" s="6">
        <v>37</v>
      </c>
      <c r="O92" s="6"/>
      <c r="P92" s="6">
        <f t="shared" si="33"/>
        <v>75</v>
      </c>
    </row>
    <row r="93" spans="1:19" x14ac:dyDescent="0.25">
      <c r="B93" s="6"/>
      <c r="E93" s="6"/>
      <c r="F93" s="6"/>
      <c r="G93" s="6"/>
      <c r="H93" s="6"/>
      <c r="I93" s="6"/>
      <c r="L93" s="6"/>
      <c r="M93" s="6"/>
      <c r="N93" s="6"/>
      <c r="O93" s="6"/>
      <c r="P93" s="6"/>
    </row>
    <row r="94" spans="1:19" x14ac:dyDescent="0.25">
      <c r="A94" s="8" t="s">
        <v>413</v>
      </c>
      <c r="B94" s="6"/>
      <c r="D94" s="8" t="s">
        <v>413</v>
      </c>
      <c r="E94" s="6"/>
      <c r="F94" s="6"/>
      <c r="G94" s="6"/>
      <c r="H94" s="6"/>
      <c r="I94" s="6"/>
      <c r="K94" s="8" t="s">
        <v>413</v>
      </c>
      <c r="L94" s="6"/>
      <c r="M94" s="6"/>
      <c r="N94" s="6"/>
      <c r="O94" s="6"/>
      <c r="P94" s="6"/>
    </row>
    <row r="95" spans="1:19" x14ac:dyDescent="0.25">
      <c r="A95" t="s">
        <v>348</v>
      </c>
      <c r="B95" s="6">
        <v>379</v>
      </c>
      <c r="D95" t="s">
        <v>348</v>
      </c>
      <c r="E95" s="6">
        <v>291</v>
      </c>
      <c r="F95" s="6"/>
      <c r="G95" s="6">
        <v>86</v>
      </c>
      <c r="H95" s="6"/>
      <c r="I95" s="6">
        <f t="shared" ref="I95:I98" si="34">+SUM(E95:G95)</f>
        <v>377</v>
      </c>
      <c r="K95" t="s">
        <v>348</v>
      </c>
      <c r="L95" s="6">
        <v>369</v>
      </c>
      <c r="M95" s="6"/>
      <c r="N95" s="6">
        <v>374</v>
      </c>
      <c r="O95" s="6"/>
      <c r="P95" s="6">
        <f t="shared" ref="P95:P98" si="35">+SUM(L95:N95)</f>
        <v>743</v>
      </c>
    </row>
    <row r="96" spans="1:19" x14ac:dyDescent="0.25">
      <c r="A96" t="s">
        <v>349</v>
      </c>
      <c r="B96" s="6">
        <v>24</v>
      </c>
      <c r="D96" t="s">
        <v>349</v>
      </c>
      <c r="E96" s="6">
        <v>15</v>
      </c>
      <c r="F96" s="6"/>
      <c r="G96" s="6">
        <v>9</v>
      </c>
      <c r="H96" s="6"/>
      <c r="I96" s="6">
        <f t="shared" si="34"/>
        <v>24</v>
      </c>
      <c r="K96" t="s">
        <v>349</v>
      </c>
      <c r="L96" s="6">
        <v>26</v>
      </c>
      <c r="M96" s="6"/>
      <c r="N96" s="6">
        <v>22</v>
      </c>
      <c r="O96" s="6"/>
      <c r="P96" s="6">
        <f t="shared" si="35"/>
        <v>48</v>
      </c>
    </row>
    <row r="97" spans="1:16" x14ac:dyDescent="0.25">
      <c r="A97" t="s">
        <v>354</v>
      </c>
      <c r="B97" s="6">
        <v>417</v>
      </c>
      <c r="D97" t="s">
        <v>354</v>
      </c>
      <c r="E97" s="6">
        <v>308</v>
      </c>
      <c r="F97" s="6"/>
      <c r="G97" s="6">
        <v>108</v>
      </c>
      <c r="H97" s="6"/>
      <c r="I97" s="6">
        <f t="shared" si="34"/>
        <v>416</v>
      </c>
      <c r="K97" t="s">
        <v>354</v>
      </c>
      <c r="L97" s="6">
        <v>410</v>
      </c>
      <c r="M97" s="6"/>
      <c r="N97" s="6">
        <v>398</v>
      </c>
      <c r="O97" s="6"/>
      <c r="P97" s="6">
        <f t="shared" si="35"/>
        <v>808</v>
      </c>
    </row>
    <row r="98" spans="1:16" x14ac:dyDescent="0.25">
      <c r="A98" t="s">
        <v>355</v>
      </c>
      <c r="B98" s="6">
        <v>33</v>
      </c>
      <c r="D98" t="s">
        <v>355</v>
      </c>
      <c r="E98" s="6">
        <v>19</v>
      </c>
      <c r="F98" s="6"/>
      <c r="G98" s="6">
        <v>9</v>
      </c>
      <c r="H98" s="6"/>
      <c r="I98" s="6">
        <f t="shared" si="34"/>
        <v>28</v>
      </c>
      <c r="K98" t="s">
        <v>355</v>
      </c>
      <c r="L98" s="6">
        <v>32</v>
      </c>
      <c r="M98" s="6"/>
      <c r="N98" s="6">
        <v>26</v>
      </c>
      <c r="O98" s="6"/>
      <c r="P98" s="6">
        <f t="shared" si="35"/>
        <v>58</v>
      </c>
    </row>
    <row r="99" spans="1:16" x14ac:dyDescent="0.25">
      <c r="B99" s="6"/>
      <c r="E99" s="6"/>
      <c r="F99" s="6"/>
      <c r="G99" s="6"/>
      <c r="H99" s="6"/>
      <c r="I99" s="6"/>
      <c r="L99" s="6"/>
      <c r="M99" s="6"/>
      <c r="N99" s="6"/>
      <c r="O99" s="6"/>
      <c r="P99" s="6"/>
    </row>
    <row r="100" spans="1:16" x14ac:dyDescent="0.25">
      <c r="A100" s="8" t="s">
        <v>414</v>
      </c>
      <c r="B100" s="6">
        <v>1</v>
      </c>
      <c r="D100" s="8" t="s">
        <v>414</v>
      </c>
      <c r="E100" s="6">
        <v>1</v>
      </c>
      <c r="F100" s="6"/>
      <c r="G100" s="6"/>
      <c r="H100" s="6"/>
      <c r="I100" s="6">
        <f t="shared" ref="I100:I104" si="36">+SUM(E100:G100)</f>
        <v>1</v>
      </c>
      <c r="K100" s="8" t="s">
        <v>414</v>
      </c>
      <c r="L100" s="6">
        <v>1</v>
      </c>
      <c r="M100" s="6"/>
      <c r="N100" s="6">
        <v>1</v>
      </c>
      <c r="O100" s="6"/>
      <c r="P100" s="6">
        <f t="shared" ref="P100:P104" si="37">+SUM(L100:N100)</f>
        <v>2</v>
      </c>
    </row>
    <row r="101" spans="1:16" x14ac:dyDescent="0.25">
      <c r="A101" t="s">
        <v>360</v>
      </c>
      <c r="B101" s="6">
        <v>852</v>
      </c>
      <c r="D101" t="s">
        <v>360</v>
      </c>
      <c r="E101" s="6">
        <v>622</v>
      </c>
      <c r="F101" s="6"/>
      <c r="G101" s="6">
        <v>149</v>
      </c>
      <c r="H101" s="6"/>
      <c r="I101" s="6">
        <f t="shared" si="36"/>
        <v>771</v>
      </c>
      <c r="K101" t="s">
        <v>360</v>
      </c>
      <c r="L101" s="6">
        <v>737</v>
      </c>
      <c r="M101" s="6"/>
      <c r="N101" s="6">
        <v>755</v>
      </c>
      <c r="O101" s="6"/>
      <c r="P101" s="6">
        <f t="shared" si="37"/>
        <v>1492</v>
      </c>
    </row>
    <row r="102" spans="1:16" x14ac:dyDescent="0.25">
      <c r="A102" t="s">
        <v>361</v>
      </c>
      <c r="B102" s="6">
        <v>90</v>
      </c>
      <c r="D102" t="s">
        <v>361</v>
      </c>
      <c r="E102" s="6">
        <v>75</v>
      </c>
      <c r="F102" s="6"/>
      <c r="G102" s="6">
        <v>15</v>
      </c>
      <c r="H102" s="6"/>
      <c r="I102" s="6">
        <f t="shared" si="36"/>
        <v>90</v>
      </c>
      <c r="K102" t="s">
        <v>361</v>
      </c>
      <c r="L102" s="6">
        <v>83</v>
      </c>
      <c r="M102" s="6"/>
      <c r="N102" s="6">
        <v>90</v>
      </c>
      <c r="O102" s="6"/>
      <c r="P102" s="6">
        <f t="shared" si="37"/>
        <v>173</v>
      </c>
    </row>
    <row r="103" spans="1:16" x14ac:dyDescent="0.25">
      <c r="A103" t="s">
        <v>366</v>
      </c>
      <c r="B103" s="6">
        <v>895</v>
      </c>
      <c r="D103" t="s">
        <v>366</v>
      </c>
      <c r="E103" s="6">
        <v>716</v>
      </c>
      <c r="F103" s="6"/>
      <c r="G103" s="6">
        <v>135</v>
      </c>
      <c r="H103" s="6"/>
      <c r="I103" s="6">
        <f t="shared" si="36"/>
        <v>851</v>
      </c>
      <c r="K103" t="s">
        <v>366</v>
      </c>
      <c r="L103" s="6">
        <v>806</v>
      </c>
      <c r="M103" s="6"/>
      <c r="N103" s="6">
        <v>831</v>
      </c>
      <c r="O103" s="6"/>
      <c r="P103" s="6">
        <f t="shared" si="37"/>
        <v>1637</v>
      </c>
    </row>
    <row r="104" spans="1:16" x14ac:dyDescent="0.25">
      <c r="A104" t="s">
        <v>367</v>
      </c>
      <c r="B104" s="6">
        <v>99</v>
      </c>
      <c r="D104" t="s">
        <v>367</v>
      </c>
      <c r="E104" s="6">
        <v>79</v>
      </c>
      <c r="F104" s="6"/>
      <c r="G104" s="6">
        <v>22</v>
      </c>
      <c r="H104" s="6"/>
      <c r="I104" s="6">
        <f t="shared" si="36"/>
        <v>101</v>
      </c>
      <c r="K104" t="s">
        <v>367</v>
      </c>
      <c r="L104" s="6">
        <v>98</v>
      </c>
      <c r="M104" s="6"/>
      <c r="N104" s="6">
        <v>102</v>
      </c>
      <c r="O104" s="6"/>
      <c r="P104" s="6">
        <f t="shared" si="37"/>
        <v>200</v>
      </c>
    </row>
    <row r="105" spans="1:16" x14ac:dyDescent="0.25">
      <c r="B105" s="6"/>
      <c r="E105" s="6"/>
      <c r="F105" s="6"/>
      <c r="G105" s="6"/>
      <c r="H105" s="6"/>
      <c r="I105" s="6"/>
      <c r="L105" s="6"/>
      <c r="M105" s="6"/>
      <c r="N105" s="6"/>
      <c r="O105" s="6"/>
      <c r="P105" s="6"/>
    </row>
    <row r="106" spans="1:16" x14ac:dyDescent="0.25">
      <c r="A106" s="8" t="s">
        <v>415</v>
      </c>
      <c r="B106" s="6"/>
      <c r="D106" s="8" t="s">
        <v>415</v>
      </c>
      <c r="E106" s="6"/>
      <c r="F106" s="6"/>
      <c r="G106" s="6"/>
      <c r="H106" s="6"/>
      <c r="I106" s="6"/>
      <c r="K106" s="8" t="s">
        <v>415</v>
      </c>
      <c r="L106" s="6"/>
      <c r="M106" s="6"/>
      <c r="N106" s="6"/>
      <c r="O106" s="6"/>
      <c r="P106" s="6"/>
    </row>
    <row r="107" spans="1:16" x14ac:dyDescent="0.25">
      <c r="A107" t="s">
        <v>369</v>
      </c>
      <c r="B107" s="6">
        <v>62</v>
      </c>
      <c r="D107" t="s">
        <v>369</v>
      </c>
      <c r="E107" s="6">
        <v>54</v>
      </c>
      <c r="F107" s="6"/>
      <c r="G107" s="6">
        <v>10</v>
      </c>
      <c r="H107" s="6"/>
      <c r="I107" s="6">
        <f t="shared" ref="I107:I110" si="38">+SUM(E107:G107)</f>
        <v>64</v>
      </c>
      <c r="K107" t="s">
        <v>369</v>
      </c>
      <c r="L107" s="6">
        <v>64</v>
      </c>
      <c r="M107" s="6"/>
      <c r="N107" s="6">
        <v>63</v>
      </c>
      <c r="O107" s="6"/>
      <c r="P107" s="6">
        <f t="shared" ref="P107:P110" si="39">+SUM(L107:N107)</f>
        <v>127</v>
      </c>
    </row>
    <row r="108" spans="1:16" x14ac:dyDescent="0.25">
      <c r="A108" t="s">
        <v>370</v>
      </c>
      <c r="B108" s="6">
        <v>4</v>
      </c>
      <c r="D108" t="s">
        <v>370</v>
      </c>
      <c r="E108" s="6">
        <v>3</v>
      </c>
      <c r="F108" s="6"/>
      <c r="G108" s="6">
        <v>1</v>
      </c>
      <c r="H108" s="6"/>
      <c r="I108" s="6">
        <f t="shared" si="38"/>
        <v>4</v>
      </c>
      <c r="K108" t="s">
        <v>370</v>
      </c>
      <c r="L108" s="6">
        <v>2</v>
      </c>
      <c r="M108" s="6"/>
      <c r="N108" s="6">
        <v>4</v>
      </c>
      <c r="O108" s="6"/>
      <c r="P108" s="6">
        <f t="shared" si="39"/>
        <v>6</v>
      </c>
    </row>
    <row r="109" spans="1:16" x14ac:dyDescent="0.25">
      <c r="A109" t="s">
        <v>372</v>
      </c>
      <c r="B109" s="6">
        <v>35</v>
      </c>
      <c r="D109" t="s">
        <v>372</v>
      </c>
      <c r="E109" s="6">
        <v>32</v>
      </c>
      <c r="F109" s="6"/>
      <c r="G109" s="6">
        <v>8</v>
      </c>
      <c r="H109" s="6"/>
      <c r="I109" s="6">
        <f t="shared" si="38"/>
        <v>40</v>
      </c>
      <c r="K109" t="s">
        <v>372</v>
      </c>
      <c r="L109" s="6">
        <v>39</v>
      </c>
      <c r="M109" s="6"/>
      <c r="N109" s="6">
        <v>39</v>
      </c>
      <c r="O109" s="6"/>
      <c r="P109" s="6">
        <f t="shared" si="39"/>
        <v>78</v>
      </c>
    </row>
    <row r="110" spans="1:16" x14ac:dyDescent="0.25">
      <c r="A110" t="s">
        <v>373</v>
      </c>
      <c r="B110" s="6">
        <v>4</v>
      </c>
      <c r="D110" t="s">
        <v>373</v>
      </c>
      <c r="E110" s="6">
        <v>3</v>
      </c>
      <c r="F110" s="6"/>
      <c r="G110" s="6">
        <v>1</v>
      </c>
      <c r="H110" s="6"/>
      <c r="I110" s="6">
        <f t="shared" si="38"/>
        <v>4</v>
      </c>
      <c r="K110" t="s">
        <v>373</v>
      </c>
      <c r="L110" s="6">
        <v>4</v>
      </c>
      <c r="M110" s="6"/>
      <c r="N110" s="6">
        <v>4</v>
      </c>
      <c r="O110" s="6"/>
      <c r="P110" s="6">
        <f t="shared" si="39"/>
        <v>8</v>
      </c>
    </row>
    <row r="111" spans="1:16" x14ac:dyDescent="0.25">
      <c r="B111" s="6"/>
      <c r="E111" s="6"/>
      <c r="F111" s="6"/>
      <c r="G111" s="6"/>
      <c r="H111" s="6"/>
      <c r="I111" s="6"/>
      <c r="L111" s="6"/>
      <c r="M111" s="6"/>
      <c r="N111" s="6"/>
      <c r="O111" s="6"/>
      <c r="P111" s="6"/>
    </row>
    <row r="112" spans="1:16" x14ac:dyDescent="0.25">
      <c r="A112" s="8" t="s">
        <v>416</v>
      </c>
      <c r="B112" s="6">
        <v>1</v>
      </c>
      <c r="D112" s="8" t="s">
        <v>416</v>
      </c>
      <c r="E112" s="6">
        <v>1</v>
      </c>
      <c r="F112" s="6"/>
      <c r="G112" s="6"/>
      <c r="H112" s="6"/>
      <c r="I112" s="6">
        <f t="shared" ref="I112:I116" si="40">+SUM(E112:G112)</f>
        <v>1</v>
      </c>
      <c r="K112" s="8" t="s">
        <v>416</v>
      </c>
      <c r="L112" s="6">
        <v>1</v>
      </c>
      <c r="M112" s="6"/>
      <c r="N112" s="6"/>
      <c r="O112" s="6"/>
      <c r="P112" s="6">
        <f t="shared" ref="P112:P116" si="41">+SUM(L112:N112)</f>
        <v>1</v>
      </c>
    </row>
    <row r="113" spans="1:16" x14ac:dyDescent="0.25">
      <c r="A113" t="s">
        <v>378</v>
      </c>
      <c r="B113" s="6">
        <v>334</v>
      </c>
      <c r="D113" t="s">
        <v>378</v>
      </c>
      <c r="E113" s="6">
        <v>257</v>
      </c>
      <c r="F113" s="6"/>
      <c r="G113" s="6">
        <v>92</v>
      </c>
      <c r="H113" s="6"/>
      <c r="I113" s="6">
        <f t="shared" si="40"/>
        <v>349</v>
      </c>
      <c r="K113" t="s">
        <v>378</v>
      </c>
      <c r="L113" s="6">
        <v>329</v>
      </c>
      <c r="M113" s="6"/>
      <c r="N113" s="6">
        <v>333</v>
      </c>
      <c r="O113" s="6"/>
      <c r="P113" s="6">
        <f t="shared" si="41"/>
        <v>662</v>
      </c>
    </row>
    <row r="114" spans="1:16" x14ac:dyDescent="0.25">
      <c r="A114" t="s">
        <v>379</v>
      </c>
      <c r="B114" s="6">
        <v>48</v>
      </c>
      <c r="D114" t="s">
        <v>379</v>
      </c>
      <c r="E114" s="6">
        <v>38</v>
      </c>
      <c r="F114" s="6"/>
      <c r="G114" s="6">
        <v>13</v>
      </c>
      <c r="H114" s="6"/>
      <c r="I114" s="6">
        <f t="shared" si="40"/>
        <v>51</v>
      </c>
      <c r="K114" t="s">
        <v>379</v>
      </c>
      <c r="L114" s="6">
        <v>48</v>
      </c>
      <c r="M114" s="6"/>
      <c r="N114" s="6">
        <v>48</v>
      </c>
      <c r="O114" s="6"/>
      <c r="P114" s="6">
        <f t="shared" si="41"/>
        <v>96</v>
      </c>
    </row>
    <row r="115" spans="1:16" x14ac:dyDescent="0.25">
      <c r="A115" t="s">
        <v>384</v>
      </c>
      <c r="B115" s="6">
        <v>331</v>
      </c>
      <c r="D115" t="s">
        <v>384</v>
      </c>
      <c r="E115" s="6">
        <v>250</v>
      </c>
      <c r="F115" s="6"/>
      <c r="G115" s="6">
        <v>88</v>
      </c>
      <c r="H115" s="6"/>
      <c r="I115" s="6">
        <f t="shared" si="40"/>
        <v>338</v>
      </c>
      <c r="K115" t="s">
        <v>384</v>
      </c>
      <c r="L115" s="6">
        <v>335</v>
      </c>
      <c r="M115" s="6"/>
      <c r="N115" s="6">
        <v>342</v>
      </c>
      <c r="O115" s="6"/>
      <c r="P115" s="6">
        <f t="shared" si="41"/>
        <v>677</v>
      </c>
    </row>
    <row r="116" spans="1:16" x14ac:dyDescent="0.25">
      <c r="A116" t="s">
        <v>385</v>
      </c>
      <c r="B116" s="6">
        <v>46</v>
      </c>
      <c r="D116" t="s">
        <v>385</v>
      </c>
      <c r="E116" s="6">
        <v>35</v>
      </c>
      <c r="F116" s="6"/>
      <c r="G116" s="6">
        <v>14</v>
      </c>
      <c r="H116" s="6"/>
      <c r="I116" s="6">
        <f t="shared" si="40"/>
        <v>49</v>
      </c>
      <c r="K116" t="s">
        <v>385</v>
      </c>
      <c r="L116" s="6">
        <v>47</v>
      </c>
      <c r="M116" s="6"/>
      <c r="N116" s="6">
        <v>48</v>
      </c>
      <c r="O116" s="6"/>
      <c r="P116" s="6">
        <f t="shared" si="41"/>
        <v>95</v>
      </c>
    </row>
    <row r="117" spans="1:16" x14ac:dyDescent="0.25">
      <c r="B117" s="6"/>
      <c r="E117" s="6"/>
      <c r="F117" s="6"/>
      <c r="G117" s="6"/>
      <c r="H117" s="6"/>
      <c r="I117" s="6"/>
      <c r="L117" s="6"/>
      <c r="M117" s="6"/>
      <c r="N117" s="6"/>
      <c r="O117" s="6"/>
      <c r="P117" s="6"/>
    </row>
    <row r="118" spans="1:16" x14ac:dyDescent="0.25">
      <c r="A118" s="8" t="s">
        <v>417</v>
      </c>
      <c r="B118" s="6"/>
      <c r="D118" s="8" t="s">
        <v>417</v>
      </c>
      <c r="E118" s="6"/>
      <c r="F118" s="6"/>
      <c r="G118" s="6"/>
      <c r="H118" s="6"/>
      <c r="I118" s="6"/>
      <c r="K118" s="8" t="s">
        <v>417</v>
      </c>
      <c r="L118" s="6"/>
      <c r="M118" s="6"/>
      <c r="N118" s="6"/>
      <c r="O118" s="6"/>
      <c r="P118" s="6"/>
    </row>
    <row r="119" spans="1:16" x14ac:dyDescent="0.25">
      <c r="A119" t="s">
        <v>391</v>
      </c>
      <c r="B119" s="6">
        <v>824</v>
      </c>
      <c r="D119" t="s">
        <v>391</v>
      </c>
      <c r="E119" s="6">
        <v>657</v>
      </c>
      <c r="F119" s="6"/>
      <c r="G119" s="6">
        <v>161</v>
      </c>
      <c r="H119" s="6"/>
      <c r="I119" s="6">
        <f t="shared" ref="I119:I120" si="42">+SUM(E119:G119)</f>
        <v>818</v>
      </c>
      <c r="K119" t="s">
        <v>391</v>
      </c>
      <c r="L119" s="6">
        <v>809</v>
      </c>
      <c r="M119" s="6"/>
      <c r="N119" s="6">
        <v>799</v>
      </c>
      <c r="O119" s="6"/>
      <c r="P119" s="6">
        <f t="shared" ref="P119:P120" si="43">+SUM(L119:N119)</f>
        <v>1608</v>
      </c>
    </row>
    <row r="120" spans="1:16" x14ac:dyDescent="0.25">
      <c r="A120" t="s">
        <v>392</v>
      </c>
      <c r="B120" s="6">
        <v>58</v>
      </c>
      <c r="D120" t="s">
        <v>392</v>
      </c>
      <c r="E120" s="6">
        <v>40</v>
      </c>
      <c r="F120" s="6"/>
      <c r="G120" s="6">
        <v>20</v>
      </c>
      <c r="H120" s="6"/>
      <c r="I120" s="6">
        <f t="shared" si="42"/>
        <v>60</v>
      </c>
      <c r="K120" t="s">
        <v>392</v>
      </c>
      <c r="L120" s="6">
        <v>49</v>
      </c>
      <c r="M120" s="6"/>
      <c r="N120" s="6">
        <v>56</v>
      </c>
      <c r="O120" s="6"/>
      <c r="P120" s="6">
        <f t="shared" si="43"/>
        <v>105</v>
      </c>
    </row>
    <row r="121" spans="1:16" x14ac:dyDescent="0.25">
      <c r="B121" s="6"/>
      <c r="E121" s="6"/>
      <c r="F121" s="6"/>
      <c r="G121" s="6"/>
      <c r="H121" s="6"/>
      <c r="I121" s="6"/>
      <c r="L121" s="6"/>
      <c r="M121" s="6"/>
      <c r="N121" s="6"/>
      <c r="O121" s="6"/>
      <c r="P121" s="6"/>
    </row>
    <row r="122" spans="1:16" x14ac:dyDescent="0.25">
      <c r="A122" s="8" t="s">
        <v>423</v>
      </c>
      <c r="B122" s="6"/>
      <c r="D122" s="8" t="s">
        <v>423</v>
      </c>
      <c r="E122" s="6"/>
      <c r="F122" s="6"/>
      <c r="G122" s="6"/>
      <c r="H122" s="6"/>
      <c r="I122" s="6"/>
      <c r="K122" s="8" t="s">
        <v>423</v>
      </c>
      <c r="L122" s="6"/>
      <c r="M122" s="6"/>
      <c r="N122" s="6"/>
      <c r="O122" s="6"/>
      <c r="P122" s="6"/>
    </row>
    <row r="123" spans="1:16" x14ac:dyDescent="0.25">
      <c r="A123" t="s">
        <v>395</v>
      </c>
      <c r="B123" s="6">
        <v>272</v>
      </c>
      <c r="D123" t="s">
        <v>395</v>
      </c>
      <c r="E123" s="6">
        <v>226</v>
      </c>
      <c r="F123" s="6"/>
      <c r="G123" s="6">
        <v>40</v>
      </c>
      <c r="H123" s="6"/>
      <c r="I123" s="6">
        <v>266</v>
      </c>
      <c r="K123" t="s">
        <v>395</v>
      </c>
      <c r="L123" s="6">
        <v>268</v>
      </c>
      <c r="M123" s="6"/>
      <c r="N123" s="6">
        <v>266</v>
      </c>
      <c r="O123" s="6"/>
      <c r="P123" s="6">
        <v>266</v>
      </c>
    </row>
    <row r="124" spans="1:16" x14ac:dyDescent="0.25">
      <c r="A124" t="s">
        <v>396</v>
      </c>
      <c r="B124" s="7">
        <v>13</v>
      </c>
      <c r="D124" t="s">
        <v>396</v>
      </c>
      <c r="E124" s="7">
        <v>10</v>
      </c>
      <c r="F124" s="6"/>
      <c r="G124" s="7">
        <v>3</v>
      </c>
      <c r="H124" s="6"/>
      <c r="I124" s="7">
        <v>13</v>
      </c>
      <c r="K124" t="s">
        <v>396</v>
      </c>
      <c r="L124" s="7">
        <v>13</v>
      </c>
      <c r="M124" s="6"/>
      <c r="N124" s="7">
        <v>13</v>
      </c>
      <c r="O124" s="6"/>
      <c r="P124" s="7">
        <v>13</v>
      </c>
    </row>
    <row r="125" spans="1:16" x14ac:dyDescent="0.25">
      <c r="A125" t="s">
        <v>397</v>
      </c>
      <c r="B125" s="9">
        <f>+SUM(B5:B124)</f>
        <v>25029</v>
      </c>
      <c r="D125" t="s">
        <v>397</v>
      </c>
      <c r="E125" s="9">
        <f>+SUM(E5:E124)</f>
        <v>20009</v>
      </c>
      <c r="F125" s="6"/>
      <c r="G125" s="9">
        <f>+SUM(G5:G124)</f>
        <v>4951</v>
      </c>
      <c r="H125" s="6"/>
      <c r="I125" s="9">
        <f>+SUM(I5:I124)</f>
        <v>24960</v>
      </c>
      <c r="K125" t="s">
        <v>397</v>
      </c>
      <c r="L125" s="9">
        <f>+SUM(L5:L124)</f>
        <v>24558</v>
      </c>
      <c r="M125" s="6"/>
      <c r="N125" s="9">
        <f>+SUM(N5:N124)</f>
        <v>24671</v>
      </c>
      <c r="O125" s="6"/>
      <c r="P125" s="9">
        <f>+SUM(P5:P124)</f>
        <v>48948</v>
      </c>
    </row>
  </sheetData>
  <mergeCells count="8">
    <mergeCell ref="R1:S1"/>
    <mergeCell ref="K1:P1"/>
    <mergeCell ref="D1:I1"/>
    <mergeCell ref="A1:B1"/>
    <mergeCell ref="N2:N3"/>
    <mergeCell ref="L2:L3"/>
    <mergeCell ref="B2:B3"/>
    <mergeCell ref="S2:S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05" max="16383" man="1"/>
  </rowBreaks>
  <colBreaks count="3" manualBreakCount="3">
    <brk id="2" max="1048575" man="1"/>
    <brk id="9" max="1048575" man="1"/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opLeftCell="B1" zoomScale="75" zoomScaleNormal="75" workbookViewId="0">
      <pane ySplit="3" topLeftCell="A4" activePane="bottomLeft" state="frozen"/>
      <selection pane="bottomLeft" activeCell="D9" sqref="D9"/>
    </sheetView>
  </sheetViews>
  <sheetFormatPr defaultRowHeight="15" x14ac:dyDescent="0.25"/>
  <cols>
    <col min="1" max="1" width="43.140625" customWidth="1"/>
    <col min="2" max="2" width="18" style="3" customWidth="1"/>
    <col min="3" max="3" width="1.7109375" customWidth="1"/>
    <col min="4" max="4" width="43.140625" bestFit="1" customWidth="1"/>
    <col min="5" max="5" width="19" style="3" customWidth="1"/>
    <col min="6" max="6" width="1.7109375" customWidth="1"/>
    <col min="7" max="7" width="43.140625" bestFit="1" customWidth="1"/>
    <col min="8" max="8" width="11.5703125" style="3" customWidth="1"/>
    <col min="9" max="9" width="1.7109375" style="3" customWidth="1"/>
    <col min="10" max="10" width="14.7109375" style="3" customWidth="1"/>
    <col min="11" max="11" width="1.7109375" style="3" customWidth="1"/>
    <col min="12" max="12" width="11" style="3" customWidth="1"/>
    <col min="13" max="13" width="1.7109375" customWidth="1"/>
    <col min="14" max="14" width="43.140625" bestFit="1" customWidth="1"/>
    <col min="15" max="15" width="14.42578125" style="3" bestFit="1" customWidth="1"/>
  </cols>
  <sheetData>
    <row r="1" spans="1:15" x14ac:dyDescent="0.25">
      <c r="A1" s="53" t="s">
        <v>531</v>
      </c>
      <c r="B1" s="53"/>
      <c r="D1" s="53" t="s">
        <v>532</v>
      </c>
      <c r="E1" s="53"/>
      <c r="G1" s="53" t="s">
        <v>433</v>
      </c>
      <c r="H1" s="53"/>
      <c r="I1" s="53"/>
      <c r="J1" s="53"/>
      <c r="K1" s="53"/>
      <c r="L1" s="53"/>
      <c r="N1" s="53" t="s">
        <v>434</v>
      </c>
      <c r="O1" s="53"/>
    </row>
    <row r="2" spans="1:15" x14ac:dyDescent="0.25">
      <c r="A2" t="s">
        <v>168</v>
      </c>
      <c r="B2" s="51" t="s">
        <v>85</v>
      </c>
      <c r="C2" t="s">
        <v>168</v>
      </c>
      <c r="E2" s="10" t="s">
        <v>533</v>
      </c>
      <c r="G2" t="s">
        <v>168</v>
      </c>
      <c r="H2" s="54" t="s">
        <v>89</v>
      </c>
      <c r="J2" s="10" t="s">
        <v>533</v>
      </c>
      <c r="L2" s="3" t="s">
        <v>168</v>
      </c>
      <c r="N2" t="s">
        <v>168</v>
      </c>
      <c r="O2" s="10" t="s">
        <v>536</v>
      </c>
    </row>
    <row r="3" spans="1:15" x14ac:dyDescent="0.25">
      <c r="A3" t="s">
        <v>168</v>
      </c>
      <c r="B3" s="52"/>
      <c r="D3" t="s">
        <v>168</v>
      </c>
      <c r="E3" s="11" t="s">
        <v>534</v>
      </c>
      <c r="G3" t="s">
        <v>168</v>
      </c>
      <c r="H3" s="52"/>
      <c r="J3" s="11" t="s">
        <v>535</v>
      </c>
      <c r="L3" s="11" t="s">
        <v>167</v>
      </c>
      <c r="N3" t="s">
        <v>168</v>
      </c>
      <c r="O3" s="11" t="s">
        <v>537</v>
      </c>
    </row>
    <row r="4" spans="1:15" x14ac:dyDescent="0.25">
      <c r="A4" s="8" t="s">
        <v>402</v>
      </c>
      <c r="B4" s="6">
        <f>1+1</f>
        <v>2</v>
      </c>
      <c r="D4" s="8" t="s">
        <v>402</v>
      </c>
      <c r="E4" s="6">
        <f>1+1</f>
        <v>2</v>
      </c>
      <c r="G4" s="8" t="s">
        <v>402</v>
      </c>
      <c r="H4" s="6">
        <f>1+1</f>
        <v>2</v>
      </c>
      <c r="I4" s="6"/>
      <c r="J4" s="6">
        <f>1+1</f>
        <v>2</v>
      </c>
      <c r="K4" s="6"/>
      <c r="L4" s="6">
        <f>+SUM(H4:J4)</f>
        <v>4</v>
      </c>
      <c r="N4" s="8" t="s">
        <v>408</v>
      </c>
      <c r="O4" s="6">
        <f>1</f>
        <v>1</v>
      </c>
    </row>
    <row r="5" spans="1:15" x14ac:dyDescent="0.25">
      <c r="A5" t="s">
        <v>173</v>
      </c>
      <c r="B5" s="6">
        <v>378</v>
      </c>
      <c r="D5" t="s">
        <v>173</v>
      </c>
      <c r="E5" s="6">
        <v>390</v>
      </c>
      <c r="G5" t="s">
        <v>173</v>
      </c>
      <c r="H5" s="6">
        <v>390</v>
      </c>
      <c r="I5" s="6"/>
      <c r="J5" s="6">
        <v>378</v>
      </c>
      <c r="K5" s="6"/>
      <c r="L5" s="6">
        <f>+SUM(H5:J5)</f>
        <v>768</v>
      </c>
      <c r="N5" t="s">
        <v>270</v>
      </c>
      <c r="O5" s="6">
        <v>2258</v>
      </c>
    </row>
    <row r="6" spans="1:15" x14ac:dyDescent="0.25">
      <c r="A6" t="s">
        <v>174</v>
      </c>
      <c r="B6" s="6">
        <v>52</v>
      </c>
      <c r="D6" t="s">
        <v>174</v>
      </c>
      <c r="E6" s="6">
        <v>52</v>
      </c>
      <c r="G6" t="s">
        <v>174</v>
      </c>
      <c r="H6" s="6">
        <v>51</v>
      </c>
      <c r="I6" s="6"/>
      <c r="J6" s="6">
        <v>48</v>
      </c>
      <c r="K6" s="6"/>
      <c r="L6" s="6">
        <f>+SUM(H6:J6)</f>
        <v>99</v>
      </c>
      <c r="N6" t="s">
        <v>271</v>
      </c>
      <c r="O6" s="6">
        <v>481</v>
      </c>
    </row>
    <row r="7" spans="1:15" x14ac:dyDescent="0.25">
      <c r="A7" t="s">
        <v>178</v>
      </c>
      <c r="B7" s="6">
        <v>272</v>
      </c>
      <c r="D7" s="14" t="s">
        <v>178</v>
      </c>
      <c r="E7" s="6">
        <v>275</v>
      </c>
      <c r="G7" t="s">
        <v>178</v>
      </c>
      <c r="H7" s="6">
        <v>274</v>
      </c>
      <c r="I7" s="6"/>
      <c r="J7" s="6">
        <v>267</v>
      </c>
      <c r="K7" s="6"/>
      <c r="L7" s="6">
        <f>+SUM(H7:J7)</f>
        <v>541</v>
      </c>
      <c r="O7" s="6"/>
    </row>
    <row r="8" spans="1:15" x14ac:dyDescent="0.25">
      <c r="A8" t="s">
        <v>179</v>
      </c>
      <c r="B8" s="6">
        <v>25</v>
      </c>
      <c r="D8" t="s">
        <v>179</v>
      </c>
      <c r="E8" s="6">
        <v>28</v>
      </c>
      <c r="G8" t="s">
        <v>179</v>
      </c>
      <c r="H8" s="6">
        <v>27</v>
      </c>
      <c r="I8" s="6"/>
      <c r="J8" s="6">
        <v>23</v>
      </c>
      <c r="K8" s="6"/>
      <c r="L8" s="6">
        <f>+SUM(H8:J8)</f>
        <v>50</v>
      </c>
      <c r="N8" s="8" t="s">
        <v>410</v>
      </c>
      <c r="O8" s="6">
        <v>2</v>
      </c>
    </row>
    <row r="9" spans="1:15" x14ac:dyDescent="0.25">
      <c r="B9" s="6"/>
      <c r="E9" s="6"/>
      <c r="H9" s="6"/>
      <c r="I9" s="6"/>
      <c r="J9" s="6"/>
      <c r="K9" s="6"/>
      <c r="L9" s="6"/>
      <c r="N9" t="s">
        <v>310</v>
      </c>
      <c r="O9" s="6">
        <v>652</v>
      </c>
    </row>
    <row r="10" spans="1:15" x14ac:dyDescent="0.25">
      <c r="A10" s="8" t="s">
        <v>403</v>
      </c>
      <c r="B10" s="6"/>
      <c r="D10" s="8" t="s">
        <v>403</v>
      </c>
      <c r="E10" s="6"/>
      <c r="G10" s="8" t="s">
        <v>403</v>
      </c>
      <c r="H10" s="6"/>
      <c r="I10" s="6"/>
      <c r="J10" s="6"/>
      <c r="K10" s="6"/>
      <c r="L10" s="6"/>
      <c r="N10" t="s">
        <v>311</v>
      </c>
      <c r="O10" s="7">
        <v>129</v>
      </c>
    </row>
    <row r="11" spans="1:15" x14ac:dyDescent="0.25">
      <c r="A11" t="s">
        <v>184</v>
      </c>
      <c r="B11" s="6">
        <v>76</v>
      </c>
      <c r="D11" t="s">
        <v>184</v>
      </c>
      <c r="E11" s="6">
        <v>76</v>
      </c>
      <c r="G11" t="s">
        <v>184</v>
      </c>
      <c r="H11" s="6">
        <v>76</v>
      </c>
      <c r="I11" s="6"/>
      <c r="J11" s="6">
        <v>71</v>
      </c>
      <c r="K11" s="6"/>
      <c r="L11" s="6">
        <f>+SUM(H11:J11)</f>
        <v>147</v>
      </c>
      <c r="N11" t="s">
        <v>397</v>
      </c>
      <c r="O11" s="9">
        <v>3523</v>
      </c>
    </row>
    <row r="12" spans="1:15" x14ac:dyDescent="0.25">
      <c r="A12" t="s">
        <v>185</v>
      </c>
      <c r="B12" s="6">
        <v>11</v>
      </c>
      <c r="D12" t="s">
        <v>185</v>
      </c>
      <c r="E12" s="6">
        <v>11</v>
      </c>
      <c r="G12" t="s">
        <v>185</v>
      </c>
      <c r="H12" s="6">
        <v>10</v>
      </c>
      <c r="I12" s="6"/>
      <c r="J12" s="6">
        <v>11</v>
      </c>
      <c r="K12" s="6"/>
      <c r="L12" s="6">
        <f>+SUM(H12:J12)</f>
        <v>21</v>
      </c>
    </row>
    <row r="13" spans="1:15" x14ac:dyDescent="0.25">
      <c r="A13" t="s">
        <v>189</v>
      </c>
      <c r="B13" s="6">
        <v>50</v>
      </c>
      <c r="D13" t="s">
        <v>189</v>
      </c>
      <c r="E13" s="6">
        <v>52</v>
      </c>
      <c r="G13" t="s">
        <v>189</v>
      </c>
      <c r="H13" s="6">
        <v>51</v>
      </c>
      <c r="I13" s="6"/>
      <c r="J13" s="6">
        <v>48</v>
      </c>
      <c r="K13" s="6"/>
      <c r="L13" s="6">
        <f>+SUM(H13:J13)</f>
        <v>99</v>
      </c>
    </row>
    <row r="14" spans="1:15" x14ac:dyDescent="0.25">
      <c r="A14" t="s">
        <v>190</v>
      </c>
      <c r="B14" s="6">
        <v>2</v>
      </c>
      <c r="D14" t="s">
        <v>190</v>
      </c>
      <c r="E14" s="6">
        <v>3</v>
      </c>
      <c r="G14" t="s">
        <v>190</v>
      </c>
      <c r="H14" s="6">
        <v>2</v>
      </c>
      <c r="I14" s="6"/>
      <c r="J14" s="6">
        <v>2</v>
      </c>
      <c r="K14" s="6"/>
      <c r="L14" s="6">
        <f>+SUM(H14:J14)</f>
        <v>4</v>
      </c>
    </row>
    <row r="15" spans="1:15" x14ac:dyDescent="0.25">
      <c r="A15" t="s">
        <v>195</v>
      </c>
      <c r="B15" s="6">
        <v>23</v>
      </c>
      <c r="D15" t="s">
        <v>195</v>
      </c>
      <c r="E15" s="6">
        <v>26</v>
      </c>
      <c r="G15" t="s">
        <v>195</v>
      </c>
      <c r="H15" s="6">
        <v>26</v>
      </c>
      <c r="I15" s="6"/>
      <c r="J15" s="6">
        <v>24</v>
      </c>
      <c r="K15" s="6"/>
      <c r="L15" s="6">
        <f>+SUM(H15:J15)</f>
        <v>50</v>
      </c>
    </row>
    <row r="16" spans="1:15" x14ac:dyDescent="0.25">
      <c r="A16" t="s">
        <v>196</v>
      </c>
      <c r="B16" s="6"/>
      <c r="D16" t="s">
        <v>196</v>
      </c>
      <c r="E16" s="6"/>
      <c r="G16" t="s">
        <v>196</v>
      </c>
      <c r="H16" s="6"/>
      <c r="I16" s="6"/>
      <c r="J16" s="6"/>
      <c r="K16" s="6"/>
      <c r="L16" s="6"/>
    </row>
    <row r="17" spans="1:12" x14ac:dyDescent="0.25">
      <c r="A17" t="s">
        <v>201</v>
      </c>
      <c r="B17" s="6">
        <v>76</v>
      </c>
      <c r="D17" t="s">
        <v>201</v>
      </c>
      <c r="E17" s="6">
        <v>72</v>
      </c>
      <c r="G17" t="s">
        <v>201</v>
      </c>
      <c r="H17" s="6">
        <v>77</v>
      </c>
      <c r="I17" s="6"/>
      <c r="J17" s="6">
        <v>73</v>
      </c>
      <c r="K17" s="6"/>
      <c r="L17" s="6">
        <f>+SUM(H17:J17)</f>
        <v>150</v>
      </c>
    </row>
    <row r="18" spans="1:12" x14ac:dyDescent="0.25">
      <c r="A18" t="s">
        <v>202</v>
      </c>
      <c r="B18" s="6"/>
      <c r="D18" t="s">
        <v>202</v>
      </c>
      <c r="E18" s="6"/>
      <c r="G18" t="s">
        <v>202</v>
      </c>
      <c r="H18" s="6"/>
      <c r="I18" s="6"/>
      <c r="J18" s="6"/>
      <c r="K18" s="6"/>
      <c r="L18" s="6"/>
    </row>
    <row r="19" spans="1:12" x14ac:dyDescent="0.25">
      <c r="A19" t="s">
        <v>205</v>
      </c>
      <c r="B19" s="6">
        <v>92</v>
      </c>
      <c r="D19" t="s">
        <v>205</v>
      </c>
      <c r="E19" s="6">
        <v>93</v>
      </c>
      <c r="G19" t="s">
        <v>205</v>
      </c>
      <c r="H19" s="6">
        <v>94</v>
      </c>
      <c r="I19" s="6"/>
      <c r="J19" s="6">
        <v>91</v>
      </c>
      <c r="K19" s="6"/>
      <c r="L19" s="6">
        <f>+SUM(H19:J19)</f>
        <v>185</v>
      </c>
    </row>
    <row r="20" spans="1:12" x14ac:dyDescent="0.25">
      <c r="A20" t="s">
        <v>206</v>
      </c>
      <c r="B20" s="6">
        <v>22</v>
      </c>
      <c r="D20" t="s">
        <v>206</v>
      </c>
      <c r="E20" s="6">
        <v>27</v>
      </c>
      <c r="G20" t="s">
        <v>206</v>
      </c>
      <c r="H20" s="6">
        <v>27</v>
      </c>
      <c r="I20" s="6"/>
      <c r="J20" s="6">
        <v>24</v>
      </c>
      <c r="K20" s="6"/>
      <c r="L20" s="6">
        <f>+SUM(H20:J20)</f>
        <v>51</v>
      </c>
    </row>
    <row r="21" spans="1:12" x14ac:dyDescent="0.25">
      <c r="A21" t="s">
        <v>211</v>
      </c>
      <c r="B21" s="6">
        <v>197</v>
      </c>
      <c r="D21" t="s">
        <v>211</v>
      </c>
      <c r="E21" s="6">
        <v>202</v>
      </c>
      <c r="G21" t="s">
        <v>211</v>
      </c>
      <c r="H21" s="6">
        <v>197</v>
      </c>
      <c r="I21" s="6"/>
      <c r="J21" s="6">
        <v>193</v>
      </c>
      <c r="K21" s="6"/>
      <c r="L21" s="6">
        <f>+SUM(H21:J21)</f>
        <v>390</v>
      </c>
    </row>
    <row r="22" spans="1:12" x14ac:dyDescent="0.25">
      <c r="A22" t="s">
        <v>212</v>
      </c>
      <c r="B22" s="6"/>
      <c r="D22" t="s">
        <v>212</v>
      </c>
      <c r="E22" s="6"/>
      <c r="G22" t="s">
        <v>212</v>
      </c>
      <c r="H22" s="6"/>
      <c r="I22" s="6"/>
      <c r="J22" s="6"/>
      <c r="K22" s="6"/>
      <c r="L22" s="6"/>
    </row>
    <row r="23" spans="1:12" x14ac:dyDescent="0.25">
      <c r="B23" s="6"/>
      <c r="E23" s="6"/>
      <c r="H23" s="6"/>
      <c r="I23" s="6"/>
      <c r="J23" s="6"/>
      <c r="K23" s="6"/>
      <c r="L23" s="6"/>
    </row>
    <row r="24" spans="1:12" x14ac:dyDescent="0.25">
      <c r="A24" s="8" t="s">
        <v>421</v>
      </c>
      <c r="B24" s="6"/>
      <c r="D24" s="8" t="s">
        <v>421</v>
      </c>
      <c r="E24" s="6"/>
      <c r="G24" s="8" t="s">
        <v>421</v>
      </c>
      <c r="H24" s="6"/>
      <c r="I24" s="6"/>
      <c r="J24" s="6"/>
      <c r="K24" s="6"/>
      <c r="L24" s="6"/>
    </row>
    <row r="25" spans="1:12" x14ac:dyDescent="0.25">
      <c r="A25" t="s">
        <v>214</v>
      </c>
      <c r="B25" s="6">
        <v>310</v>
      </c>
      <c r="D25" t="s">
        <v>214</v>
      </c>
      <c r="E25" s="6">
        <v>306</v>
      </c>
      <c r="G25" t="s">
        <v>214</v>
      </c>
      <c r="H25" s="6">
        <v>311</v>
      </c>
      <c r="I25" s="6"/>
      <c r="J25" s="6">
        <v>296</v>
      </c>
      <c r="K25" s="6"/>
      <c r="L25" s="6">
        <f t="shared" ref="L25:L32" si="0">+SUM(H25:J25)</f>
        <v>607</v>
      </c>
    </row>
    <row r="26" spans="1:12" x14ac:dyDescent="0.25">
      <c r="A26" t="s">
        <v>215</v>
      </c>
      <c r="B26" s="6">
        <v>37</v>
      </c>
      <c r="D26" t="s">
        <v>215</v>
      </c>
      <c r="E26" s="6">
        <v>36</v>
      </c>
      <c r="G26" t="s">
        <v>215</v>
      </c>
      <c r="H26" s="6">
        <v>41</v>
      </c>
      <c r="I26" s="6"/>
      <c r="J26" s="6">
        <v>39</v>
      </c>
      <c r="K26" s="6"/>
      <c r="L26" s="6">
        <f t="shared" si="0"/>
        <v>80</v>
      </c>
    </row>
    <row r="27" spans="1:12" x14ac:dyDescent="0.25">
      <c r="A27" t="s">
        <v>217</v>
      </c>
      <c r="B27" s="6">
        <v>221</v>
      </c>
      <c r="D27" t="s">
        <v>217</v>
      </c>
      <c r="E27" s="6">
        <v>226</v>
      </c>
      <c r="G27" t="s">
        <v>217</v>
      </c>
      <c r="H27" s="6">
        <v>228</v>
      </c>
      <c r="I27" s="6"/>
      <c r="J27" s="6">
        <v>220</v>
      </c>
      <c r="K27" s="6"/>
      <c r="L27" s="6">
        <f t="shared" si="0"/>
        <v>448</v>
      </c>
    </row>
    <row r="28" spans="1:12" x14ac:dyDescent="0.25">
      <c r="A28" t="s">
        <v>218</v>
      </c>
      <c r="B28" s="6">
        <v>40</v>
      </c>
      <c r="D28" t="s">
        <v>218</v>
      </c>
      <c r="E28" s="6">
        <v>39</v>
      </c>
      <c r="G28" t="s">
        <v>218</v>
      </c>
      <c r="H28" s="6">
        <v>41</v>
      </c>
      <c r="I28" s="6"/>
      <c r="J28" s="6">
        <v>38</v>
      </c>
      <c r="K28" s="6"/>
      <c r="L28" s="6">
        <f t="shared" si="0"/>
        <v>79</v>
      </c>
    </row>
    <row r="29" spans="1:12" x14ac:dyDescent="0.25">
      <c r="A29" t="s">
        <v>220</v>
      </c>
      <c r="B29" s="6">
        <v>232</v>
      </c>
      <c r="D29" t="s">
        <v>220</v>
      </c>
      <c r="E29" s="6">
        <v>234</v>
      </c>
      <c r="G29" t="s">
        <v>220</v>
      </c>
      <c r="H29" s="6">
        <v>233</v>
      </c>
      <c r="I29" s="6"/>
      <c r="J29" s="6">
        <v>228</v>
      </c>
      <c r="K29" s="6"/>
      <c r="L29" s="6">
        <f t="shared" si="0"/>
        <v>461</v>
      </c>
    </row>
    <row r="30" spans="1:12" x14ac:dyDescent="0.25">
      <c r="A30" t="s">
        <v>221</v>
      </c>
      <c r="B30" s="6">
        <v>39</v>
      </c>
      <c r="D30" t="s">
        <v>221</v>
      </c>
      <c r="E30" s="6">
        <v>39</v>
      </c>
      <c r="G30" t="s">
        <v>221</v>
      </c>
      <c r="H30" s="6">
        <v>37</v>
      </c>
      <c r="I30" s="6"/>
      <c r="J30" s="6">
        <v>39</v>
      </c>
      <c r="K30" s="6"/>
      <c r="L30" s="6">
        <f t="shared" si="0"/>
        <v>76</v>
      </c>
    </row>
    <row r="31" spans="1:12" x14ac:dyDescent="0.25">
      <c r="A31" t="s">
        <v>223</v>
      </c>
      <c r="B31" s="6">
        <v>161</v>
      </c>
      <c r="D31" t="s">
        <v>223</v>
      </c>
      <c r="E31" s="6">
        <v>163</v>
      </c>
      <c r="G31" t="s">
        <v>223</v>
      </c>
      <c r="H31" s="6">
        <v>164</v>
      </c>
      <c r="I31" s="6"/>
      <c r="J31" s="6">
        <v>161</v>
      </c>
      <c r="K31" s="6"/>
      <c r="L31" s="6">
        <f t="shared" si="0"/>
        <v>325</v>
      </c>
    </row>
    <row r="32" spans="1:12" x14ac:dyDescent="0.25">
      <c r="A32" t="s">
        <v>224</v>
      </c>
      <c r="B32" s="6">
        <v>36</v>
      </c>
      <c r="D32" t="s">
        <v>224</v>
      </c>
      <c r="E32" s="6">
        <v>40</v>
      </c>
      <c r="G32" t="s">
        <v>224</v>
      </c>
      <c r="H32" s="6">
        <v>39</v>
      </c>
      <c r="I32" s="6"/>
      <c r="J32" s="6">
        <v>36</v>
      </c>
      <c r="K32" s="6"/>
      <c r="L32" s="6">
        <f t="shared" si="0"/>
        <v>75</v>
      </c>
    </row>
    <row r="33" spans="1:15" x14ac:dyDescent="0.25">
      <c r="B33" s="6"/>
      <c r="E33" s="6"/>
      <c r="H33" s="6"/>
      <c r="I33" s="6"/>
      <c r="J33" s="6"/>
      <c r="K33" s="6"/>
      <c r="L33" s="6"/>
    </row>
    <row r="34" spans="1:15" x14ac:dyDescent="0.25">
      <c r="A34" s="8" t="s">
        <v>405</v>
      </c>
      <c r="B34" s="6"/>
      <c r="D34" s="8" t="s">
        <v>405</v>
      </c>
      <c r="E34" s="6"/>
      <c r="G34" s="8" t="s">
        <v>405</v>
      </c>
      <c r="H34" s="6"/>
      <c r="I34" s="6"/>
      <c r="J34" s="6"/>
      <c r="K34" s="6"/>
      <c r="L34" s="6"/>
    </row>
    <row r="35" spans="1:15" x14ac:dyDescent="0.25">
      <c r="A35" t="s">
        <v>227</v>
      </c>
      <c r="B35" s="6">
        <v>201</v>
      </c>
      <c r="D35" t="s">
        <v>227</v>
      </c>
      <c r="E35" s="6">
        <v>200</v>
      </c>
      <c r="G35" t="s">
        <v>227</v>
      </c>
      <c r="H35" s="6">
        <v>208</v>
      </c>
      <c r="I35" s="6"/>
      <c r="J35" s="6">
        <v>199</v>
      </c>
      <c r="K35" s="6"/>
      <c r="L35" s="6">
        <f>+SUM(H35:J35)</f>
        <v>407</v>
      </c>
    </row>
    <row r="36" spans="1:15" x14ac:dyDescent="0.25">
      <c r="A36" t="s">
        <v>228</v>
      </c>
      <c r="B36" s="6">
        <v>56</v>
      </c>
      <c r="D36" t="s">
        <v>228</v>
      </c>
      <c r="E36" s="6">
        <v>56</v>
      </c>
      <c r="G36" t="s">
        <v>228</v>
      </c>
      <c r="H36" s="6">
        <v>55</v>
      </c>
      <c r="I36" s="6"/>
      <c r="J36" s="6">
        <v>53</v>
      </c>
      <c r="K36" s="6"/>
      <c r="L36" s="6">
        <f>+SUM(H36:J36)</f>
        <v>108</v>
      </c>
    </row>
    <row r="37" spans="1:15" x14ac:dyDescent="0.25">
      <c r="B37" s="6"/>
      <c r="E37" s="6"/>
      <c r="H37" s="6"/>
      <c r="I37" s="6"/>
      <c r="J37" s="6"/>
      <c r="K37" s="6"/>
      <c r="L37" s="6"/>
    </row>
    <row r="38" spans="1:15" x14ac:dyDescent="0.25">
      <c r="A38" s="8" t="s">
        <v>406</v>
      </c>
      <c r="B38" s="6"/>
      <c r="D38" s="8" t="s">
        <v>406</v>
      </c>
      <c r="E38" s="6"/>
      <c r="G38" s="8" t="s">
        <v>406</v>
      </c>
      <c r="H38" s="6"/>
      <c r="I38" s="6"/>
      <c r="J38" s="6"/>
      <c r="K38" s="6"/>
      <c r="L38" s="6"/>
    </row>
    <row r="39" spans="1:15" x14ac:dyDescent="0.25">
      <c r="A39" t="s">
        <v>233</v>
      </c>
      <c r="B39" s="6">
        <v>438</v>
      </c>
      <c r="D39" t="s">
        <v>233</v>
      </c>
      <c r="E39" s="6">
        <v>444</v>
      </c>
      <c r="G39" t="s">
        <v>233</v>
      </c>
      <c r="H39" s="6">
        <v>439</v>
      </c>
      <c r="I39" s="6"/>
      <c r="J39" s="6">
        <v>427</v>
      </c>
      <c r="K39" s="6"/>
      <c r="L39" s="6">
        <f>+SUM(H39:J39)</f>
        <v>866</v>
      </c>
    </row>
    <row r="40" spans="1:15" x14ac:dyDescent="0.25">
      <c r="A40" t="s">
        <v>234</v>
      </c>
      <c r="B40" s="6">
        <v>67</v>
      </c>
      <c r="D40" t="s">
        <v>234</v>
      </c>
      <c r="E40" s="6">
        <v>63</v>
      </c>
      <c r="G40" t="s">
        <v>234</v>
      </c>
      <c r="H40" s="6">
        <v>64</v>
      </c>
      <c r="I40" s="6"/>
      <c r="J40" s="6">
        <v>63</v>
      </c>
      <c r="K40" s="6"/>
      <c r="L40" s="6">
        <f>+SUM(H40:J40)</f>
        <v>127</v>
      </c>
    </row>
    <row r="41" spans="1:15" x14ac:dyDescent="0.25">
      <c r="B41" s="6"/>
      <c r="E41" s="6"/>
      <c r="H41" s="6"/>
      <c r="I41" s="6"/>
      <c r="J41" s="6"/>
      <c r="K41" s="6"/>
      <c r="L41" s="6"/>
    </row>
    <row r="42" spans="1:15" s="8" customFormat="1" x14ac:dyDescent="0.25">
      <c r="A42" s="8" t="s">
        <v>235</v>
      </c>
      <c r="B42" s="9"/>
      <c r="D42" s="8" t="s">
        <v>235</v>
      </c>
      <c r="E42" s="9"/>
      <c r="G42" s="8" t="s">
        <v>235</v>
      </c>
      <c r="H42" s="6"/>
      <c r="I42" s="6"/>
      <c r="J42" s="6"/>
      <c r="K42" s="6"/>
      <c r="L42" s="6"/>
      <c r="N42"/>
      <c r="O42" s="3"/>
    </row>
    <row r="43" spans="1:15" x14ac:dyDescent="0.25">
      <c r="A43" t="s">
        <v>236</v>
      </c>
      <c r="B43" s="6">
        <v>67</v>
      </c>
      <c r="D43" t="s">
        <v>236</v>
      </c>
      <c r="E43" s="6">
        <v>67</v>
      </c>
      <c r="G43" t="s">
        <v>236</v>
      </c>
      <c r="H43" s="6">
        <v>66</v>
      </c>
      <c r="I43" s="6"/>
      <c r="J43" s="6">
        <v>58</v>
      </c>
      <c r="K43" s="6"/>
      <c r="L43" s="6">
        <f>+SUM(H43:J43)</f>
        <v>124</v>
      </c>
    </row>
    <row r="44" spans="1:15" x14ac:dyDescent="0.25">
      <c r="A44" t="s">
        <v>237</v>
      </c>
      <c r="B44" s="6">
        <v>16</v>
      </c>
      <c r="D44" t="s">
        <v>237</v>
      </c>
      <c r="E44" s="6">
        <v>16</v>
      </c>
      <c r="G44" t="s">
        <v>237</v>
      </c>
      <c r="H44" s="6">
        <v>15</v>
      </c>
      <c r="I44" s="6"/>
      <c r="J44" s="6">
        <v>15</v>
      </c>
      <c r="K44" s="6"/>
      <c r="L44" s="6">
        <f>+SUM(H44:J44)</f>
        <v>30</v>
      </c>
    </row>
    <row r="45" spans="1:15" x14ac:dyDescent="0.25">
      <c r="B45" s="6"/>
      <c r="E45" s="6"/>
      <c r="H45" s="6"/>
      <c r="I45" s="6"/>
      <c r="J45" s="6"/>
      <c r="K45" s="6"/>
      <c r="L45" s="6"/>
    </row>
    <row r="46" spans="1:15" x14ac:dyDescent="0.25">
      <c r="A46" s="8" t="s">
        <v>407</v>
      </c>
      <c r="B46" s="6"/>
      <c r="D46" s="8" t="s">
        <v>407</v>
      </c>
      <c r="E46" s="6"/>
      <c r="G46" s="8" t="s">
        <v>407</v>
      </c>
      <c r="H46" s="6"/>
      <c r="I46" s="6"/>
      <c r="J46" s="6"/>
      <c r="K46" s="6"/>
      <c r="L46" s="6"/>
    </row>
    <row r="47" spans="1:15" x14ac:dyDescent="0.25">
      <c r="A47" t="s">
        <v>241</v>
      </c>
      <c r="B47" s="6">
        <v>81</v>
      </c>
      <c r="D47" t="s">
        <v>241</v>
      </c>
      <c r="E47" s="6">
        <v>84</v>
      </c>
      <c r="G47" t="s">
        <v>241</v>
      </c>
      <c r="H47" s="6">
        <v>85</v>
      </c>
      <c r="I47" s="6"/>
      <c r="J47" s="6">
        <v>79</v>
      </c>
      <c r="K47" s="6"/>
      <c r="L47" s="6">
        <f>+SUM(H47:J47)</f>
        <v>164</v>
      </c>
    </row>
    <row r="48" spans="1:15" x14ac:dyDescent="0.25">
      <c r="A48" t="s">
        <v>242</v>
      </c>
      <c r="B48" s="6">
        <v>33</v>
      </c>
      <c r="D48" t="s">
        <v>242</v>
      </c>
      <c r="E48" s="6">
        <v>35</v>
      </c>
      <c r="G48" t="s">
        <v>242</v>
      </c>
      <c r="H48" s="6">
        <v>35</v>
      </c>
      <c r="I48" s="6"/>
      <c r="J48" s="6">
        <v>32</v>
      </c>
      <c r="K48" s="6"/>
      <c r="L48" s="6">
        <f>+SUM(H48:J48)</f>
        <v>67</v>
      </c>
    </row>
    <row r="49" spans="1:12" x14ac:dyDescent="0.25">
      <c r="A49" t="s">
        <v>246</v>
      </c>
      <c r="B49" s="6">
        <v>75</v>
      </c>
      <c r="D49" t="s">
        <v>246</v>
      </c>
      <c r="E49" s="6">
        <v>78</v>
      </c>
      <c r="G49" t="s">
        <v>246</v>
      </c>
      <c r="H49" s="6">
        <v>80</v>
      </c>
      <c r="I49" s="6"/>
      <c r="J49" s="6">
        <v>73</v>
      </c>
      <c r="K49" s="6"/>
      <c r="L49" s="6">
        <f>+SUM(H49:J49)</f>
        <v>153</v>
      </c>
    </row>
    <row r="50" spans="1:12" x14ac:dyDescent="0.25">
      <c r="A50" t="s">
        <v>247</v>
      </c>
      <c r="B50" s="6"/>
      <c r="D50" t="s">
        <v>247</v>
      </c>
      <c r="E50" s="6"/>
      <c r="G50" t="s">
        <v>247</v>
      </c>
      <c r="H50" s="6"/>
      <c r="I50" s="6"/>
      <c r="J50" s="6"/>
      <c r="K50" s="6"/>
      <c r="L50" s="6"/>
    </row>
    <row r="51" spans="1:12" x14ac:dyDescent="0.25">
      <c r="B51" s="6"/>
      <c r="E51" s="6"/>
      <c r="H51" s="6"/>
      <c r="I51" s="6"/>
      <c r="J51" s="6"/>
      <c r="K51" s="6"/>
      <c r="L51" s="6"/>
    </row>
    <row r="52" spans="1:12" x14ac:dyDescent="0.25">
      <c r="A52" s="8" t="s">
        <v>408</v>
      </c>
      <c r="B52" s="6">
        <f>2</f>
        <v>2</v>
      </c>
      <c r="D52" s="8" t="s">
        <v>408</v>
      </c>
      <c r="E52" s="6">
        <f>2</f>
        <v>2</v>
      </c>
      <c r="G52" s="8" t="s">
        <v>408</v>
      </c>
      <c r="H52" s="6">
        <v>1</v>
      </c>
      <c r="I52" s="6"/>
      <c r="J52" s="6">
        <f>1</f>
        <v>1</v>
      </c>
      <c r="K52" s="6"/>
      <c r="L52" s="6">
        <f>+SUM(H52:J52)</f>
        <v>2</v>
      </c>
    </row>
    <row r="53" spans="1:12" x14ac:dyDescent="0.25">
      <c r="A53" t="s">
        <v>270</v>
      </c>
      <c r="B53" s="6">
        <v>2709</v>
      </c>
      <c r="D53" t="s">
        <v>270</v>
      </c>
      <c r="E53" s="6">
        <v>2727</v>
      </c>
      <c r="G53" t="s">
        <v>270</v>
      </c>
      <c r="H53" s="6">
        <v>2749</v>
      </c>
      <c r="I53" s="6"/>
      <c r="J53" s="6">
        <v>2656</v>
      </c>
      <c r="K53" s="6"/>
      <c r="L53" s="6">
        <f>+SUM(H53:J53)</f>
        <v>5405</v>
      </c>
    </row>
    <row r="54" spans="1:12" x14ac:dyDescent="0.25">
      <c r="A54" t="s">
        <v>271</v>
      </c>
      <c r="B54" s="6">
        <v>573</v>
      </c>
      <c r="D54" t="s">
        <v>271</v>
      </c>
      <c r="E54" s="6">
        <v>559</v>
      </c>
      <c r="G54" t="s">
        <v>271</v>
      </c>
      <c r="H54" s="6">
        <v>570</v>
      </c>
      <c r="I54" s="6"/>
      <c r="J54" s="6">
        <v>545</v>
      </c>
      <c r="K54" s="6"/>
      <c r="L54" s="6">
        <f>+SUM(H54:J54)</f>
        <v>1115</v>
      </c>
    </row>
    <row r="55" spans="1:12" x14ac:dyDescent="0.25">
      <c r="B55" s="6"/>
      <c r="E55" s="6"/>
      <c r="H55" s="6"/>
      <c r="I55" s="6"/>
      <c r="J55" s="6"/>
      <c r="K55" s="6"/>
      <c r="L55" s="6"/>
    </row>
    <row r="56" spans="1:12" x14ac:dyDescent="0.25">
      <c r="A56" s="8" t="s">
        <v>272</v>
      </c>
      <c r="B56" s="6">
        <v>1</v>
      </c>
      <c r="D56" s="8" t="s">
        <v>272</v>
      </c>
      <c r="E56" s="6">
        <v>1</v>
      </c>
      <c r="G56" s="8" t="s">
        <v>272</v>
      </c>
      <c r="H56" s="6">
        <v>1</v>
      </c>
      <c r="I56" s="6"/>
      <c r="J56" s="6">
        <v>1</v>
      </c>
      <c r="K56" s="6"/>
      <c r="L56" s="6">
        <f>+SUM(H56:J56)</f>
        <v>2</v>
      </c>
    </row>
    <row r="57" spans="1:12" x14ac:dyDescent="0.25">
      <c r="A57" t="s">
        <v>273</v>
      </c>
      <c r="B57" s="6">
        <v>158</v>
      </c>
      <c r="D57" t="s">
        <v>273</v>
      </c>
      <c r="E57" s="6">
        <v>161</v>
      </c>
      <c r="G57" t="s">
        <v>273</v>
      </c>
      <c r="H57" s="6">
        <v>161</v>
      </c>
      <c r="I57" s="6"/>
      <c r="J57" s="6">
        <v>159</v>
      </c>
      <c r="K57" s="6"/>
      <c r="L57" s="6">
        <f>+SUM(H57:J57)</f>
        <v>320</v>
      </c>
    </row>
    <row r="58" spans="1:12" x14ac:dyDescent="0.25">
      <c r="A58" t="s">
        <v>274</v>
      </c>
      <c r="B58" s="6">
        <v>46</v>
      </c>
      <c r="D58" t="s">
        <v>274</v>
      </c>
      <c r="E58" s="6">
        <v>46</v>
      </c>
      <c r="G58" t="s">
        <v>274</v>
      </c>
      <c r="H58" s="6">
        <v>45</v>
      </c>
      <c r="I58" s="6"/>
      <c r="J58" s="6">
        <v>46</v>
      </c>
      <c r="K58" s="6"/>
      <c r="L58" s="6">
        <f>+SUM(H58:J58)</f>
        <v>91</v>
      </c>
    </row>
    <row r="59" spans="1:12" x14ac:dyDescent="0.25">
      <c r="B59" s="6"/>
      <c r="E59" s="6"/>
      <c r="H59" s="6"/>
      <c r="I59" s="6"/>
      <c r="J59" s="6"/>
      <c r="K59" s="6"/>
      <c r="L59" s="6"/>
    </row>
    <row r="60" spans="1:12" x14ac:dyDescent="0.25">
      <c r="A60" s="8" t="s">
        <v>275</v>
      </c>
      <c r="B60" s="6"/>
      <c r="D60" s="8" t="s">
        <v>275</v>
      </c>
      <c r="E60" s="6"/>
      <c r="G60" s="8" t="s">
        <v>275</v>
      </c>
      <c r="H60" s="6"/>
      <c r="I60" s="6"/>
      <c r="J60" s="6"/>
      <c r="K60" s="6"/>
      <c r="L60" s="6"/>
    </row>
    <row r="61" spans="1:12" x14ac:dyDescent="0.25">
      <c r="A61" t="s">
        <v>276</v>
      </c>
      <c r="B61" s="6">
        <v>164</v>
      </c>
      <c r="D61" t="s">
        <v>276</v>
      </c>
      <c r="E61" s="6">
        <v>163</v>
      </c>
      <c r="G61" t="s">
        <v>276</v>
      </c>
      <c r="H61" s="6">
        <v>166</v>
      </c>
      <c r="I61" s="6"/>
      <c r="J61" s="6">
        <v>156</v>
      </c>
      <c r="K61" s="6"/>
      <c r="L61" s="6">
        <f>+SUM(H61:J61)</f>
        <v>322</v>
      </c>
    </row>
    <row r="62" spans="1:12" x14ac:dyDescent="0.25">
      <c r="A62" t="s">
        <v>277</v>
      </c>
      <c r="B62" s="6">
        <v>41</v>
      </c>
      <c r="D62" t="s">
        <v>277</v>
      </c>
      <c r="E62" s="6">
        <v>45</v>
      </c>
      <c r="G62" t="s">
        <v>277</v>
      </c>
      <c r="H62" s="6">
        <v>40</v>
      </c>
      <c r="I62" s="6"/>
      <c r="J62" s="6">
        <v>40</v>
      </c>
      <c r="K62" s="6"/>
      <c r="L62" s="6">
        <f>+SUM(H62:J62)</f>
        <v>80</v>
      </c>
    </row>
    <row r="63" spans="1:12" x14ac:dyDescent="0.25">
      <c r="B63" s="6"/>
      <c r="E63" s="6"/>
      <c r="H63" s="6"/>
      <c r="I63" s="6"/>
      <c r="J63" s="6"/>
      <c r="K63" s="6"/>
      <c r="L63" s="6"/>
    </row>
    <row r="64" spans="1:12" x14ac:dyDescent="0.25">
      <c r="A64" s="8" t="s">
        <v>409</v>
      </c>
      <c r="B64" s="6">
        <f>1+3</f>
        <v>4</v>
      </c>
      <c r="D64" s="8" t="s">
        <v>409</v>
      </c>
      <c r="E64" s="6">
        <f>1+3</f>
        <v>4</v>
      </c>
      <c r="G64" s="8" t="s">
        <v>409</v>
      </c>
      <c r="H64" s="6">
        <f>1+3</f>
        <v>4</v>
      </c>
      <c r="I64" s="6"/>
      <c r="J64" s="6">
        <f>1+3</f>
        <v>4</v>
      </c>
      <c r="K64" s="6"/>
      <c r="L64" s="6">
        <f>+SUM(H64:J64)</f>
        <v>8</v>
      </c>
    </row>
    <row r="65" spans="1:12" x14ac:dyDescent="0.25">
      <c r="A65" t="s">
        <v>295</v>
      </c>
      <c r="B65" s="6">
        <v>2133</v>
      </c>
      <c r="D65" t="s">
        <v>295</v>
      </c>
      <c r="E65" s="6">
        <v>2155</v>
      </c>
      <c r="G65" t="s">
        <v>295</v>
      </c>
      <c r="H65" s="6">
        <v>2150</v>
      </c>
      <c r="I65" s="6"/>
      <c r="J65" s="6">
        <v>2101</v>
      </c>
      <c r="K65" s="6"/>
      <c r="L65" s="6">
        <f>+SUM(H65:J65)</f>
        <v>4251</v>
      </c>
    </row>
    <row r="66" spans="1:12" x14ac:dyDescent="0.25">
      <c r="A66" t="s">
        <v>296</v>
      </c>
      <c r="B66" s="6">
        <v>336</v>
      </c>
      <c r="D66" t="s">
        <v>296</v>
      </c>
      <c r="E66" s="6">
        <v>339</v>
      </c>
      <c r="G66" t="s">
        <v>296</v>
      </c>
      <c r="H66" s="6">
        <v>331</v>
      </c>
      <c r="I66" s="6"/>
      <c r="J66" s="6">
        <v>330</v>
      </c>
      <c r="K66" s="6"/>
      <c r="L66" s="6">
        <f>+SUM(H66:J66)</f>
        <v>661</v>
      </c>
    </row>
    <row r="67" spans="1:12" x14ac:dyDescent="0.25">
      <c r="B67" s="6"/>
      <c r="E67" s="6"/>
      <c r="H67" s="6"/>
      <c r="I67" s="6"/>
      <c r="J67" s="6"/>
      <c r="K67" s="6"/>
      <c r="L67" s="6"/>
    </row>
    <row r="68" spans="1:12" x14ac:dyDescent="0.25">
      <c r="A68" s="8" t="s">
        <v>410</v>
      </c>
      <c r="B68" s="6">
        <f>1+2+1</f>
        <v>4</v>
      </c>
      <c r="D68" t="s">
        <v>297</v>
      </c>
      <c r="E68" s="6">
        <f>1+2+1</f>
        <v>4</v>
      </c>
      <c r="G68" s="8" t="s">
        <v>410</v>
      </c>
      <c r="H68" s="6">
        <f>1+1+1</f>
        <v>3</v>
      </c>
      <c r="I68" s="6"/>
      <c r="J68" s="6">
        <f>2+1</f>
        <v>3</v>
      </c>
      <c r="K68" s="6"/>
      <c r="L68" s="6">
        <f>+SUM(H68:J68)</f>
        <v>6</v>
      </c>
    </row>
    <row r="69" spans="1:12" x14ac:dyDescent="0.25">
      <c r="A69" t="s">
        <v>310</v>
      </c>
      <c r="B69" s="6">
        <v>1226</v>
      </c>
      <c r="D69" t="s">
        <v>310</v>
      </c>
      <c r="E69" s="6">
        <v>1221</v>
      </c>
      <c r="G69" t="s">
        <v>310</v>
      </c>
      <c r="H69" s="6">
        <v>1239</v>
      </c>
      <c r="I69" s="6"/>
      <c r="J69" s="6">
        <v>1201</v>
      </c>
      <c r="K69" s="6"/>
      <c r="L69" s="6">
        <f>+SUM(H69:J69)</f>
        <v>2440</v>
      </c>
    </row>
    <row r="70" spans="1:12" x14ac:dyDescent="0.25">
      <c r="A70" t="s">
        <v>311</v>
      </c>
      <c r="B70" s="6">
        <v>251</v>
      </c>
      <c r="D70" t="s">
        <v>311</v>
      </c>
      <c r="E70" s="6">
        <v>258</v>
      </c>
      <c r="G70" t="s">
        <v>311</v>
      </c>
      <c r="H70" s="6">
        <v>255</v>
      </c>
      <c r="I70" s="6"/>
      <c r="J70" s="6">
        <v>244</v>
      </c>
      <c r="K70" s="6"/>
      <c r="L70" s="6">
        <f>+SUM(H70:J70)</f>
        <v>499</v>
      </c>
    </row>
    <row r="71" spans="1:12" x14ac:dyDescent="0.25">
      <c r="B71" s="6"/>
      <c r="E71" s="6"/>
      <c r="H71" s="6"/>
      <c r="I71" s="6"/>
      <c r="J71" s="6"/>
      <c r="K71" s="6"/>
      <c r="L71" s="6"/>
    </row>
    <row r="72" spans="1:12" x14ac:dyDescent="0.25">
      <c r="A72" s="8" t="s">
        <v>419</v>
      </c>
      <c r="B72" s="6"/>
      <c r="D72" s="8" t="s">
        <v>419</v>
      </c>
      <c r="E72" s="6"/>
      <c r="G72" s="8" t="s">
        <v>419</v>
      </c>
      <c r="H72" s="6"/>
      <c r="I72" s="6"/>
      <c r="J72" s="6"/>
      <c r="K72" s="6"/>
      <c r="L72" s="6"/>
    </row>
    <row r="73" spans="1:12" x14ac:dyDescent="0.25">
      <c r="A73" t="s">
        <v>319</v>
      </c>
      <c r="B73" s="6">
        <v>802</v>
      </c>
      <c r="D73" t="s">
        <v>319</v>
      </c>
      <c r="E73" s="6">
        <v>804</v>
      </c>
      <c r="G73" t="s">
        <v>319</v>
      </c>
      <c r="H73" s="6">
        <v>803</v>
      </c>
      <c r="I73" s="6"/>
      <c r="J73" s="6">
        <v>786</v>
      </c>
      <c r="K73" s="6"/>
      <c r="L73" s="6">
        <f>+SUM(H73:J73)</f>
        <v>1589</v>
      </c>
    </row>
    <row r="74" spans="1:12" x14ac:dyDescent="0.25">
      <c r="A74" t="s">
        <v>320</v>
      </c>
      <c r="B74" s="6">
        <v>114</v>
      </c>
      <c r="D74" t="s">
        <v>320</v>
      </c>
      <c r="E74" s="6">
        <v>117</v>
      </c>
      <c r="G74" t="s">
        <v>320</v>
      </c>
      <c r="H74" s="6">
        <v>112</v>
      </c>
      <c r="I74" s="6"/>
      <c r="J74" s="6">
        <v>107</v>
      </c>
      <c r="K74" s="6"/>
      <c r="L74" s="6">
        <f>+SUM(H74:J74)</f>
        <v>219</v>
      </c>
    </row>
    <row r="75" spans="1:12" x14ac:dyDescent="0.25">
      <c r="B75" s="6"/>
      <c r="E75" s="6"/>
      <c r="H75" s="6"/>
      <c r="I75" s="6"/>
      <c r="J75" s="6"/>
      <c r="K75" s="6"/>
      <c r="L75" s="6"/>
    </row>
    <row r="76" spans="1:12" x14ac:dyDescent="0.25">
      <c r="A76" s="8" t="s">
        <v>411</v>
      </c>
      <c r="B76" s="6"/>
      <c r="D76" s="8" t="s">
        <v>411</v>
      </c>
      <c r="E76" s="6"/>
      <c r="G76" s="8" t="s">
        <v>411</v>
      </c>
      <c r="H76" s="6"/>
      <c r="I76" s="6"/>
      <c r="J76" s="6"/>
      <c r="K76" s="6"/>
      <c r="L76" s="6"/>
    </row>
    <row r="77" spans="1:12" x14ac:dyDescent="0.25">
      <c r="A77" t="s">
        <v>323</v>
      </c>
      <c r="B77" s="6">
        <v>304</v>
      </c>
      <c r="D77" t="s">
        <v>323</v>
      </c>
      <c r="E77" s="6">
        <v>322</v>
      </c>
      <c r="G77" t="s">
        <v>323</v>
      </c>
      <c r="H77" s="6">
        <v>330</v>
      </c>
      <c r="I77" s="6"/>
      <c r="J77" s="6">
        <v>312</v>
      </c>
      <c r="K77" s="6"/>
      <c r="L77" s="6">
        <f>+SUM(H77:J77)</f>
        <v>642</v>
      </c>
    </row>
    <row r="78" spans="1:12" x14ac:dyDescent="0.25">
      <c r="A78" t="s">
        <v>324</v>
      </c>
      <c r="B78" s="6">
        <v>55</v>
      </c>
      <c r="D78" t="s">
        <v>324</v>
      </c>
      <c r="E78" s="6">
        <v>53</v>
      </c>
      <c r="G78" t="s">
        <v>324</v>
      </c>
      <c r="H78" s="6">
        <v>53</v>
      </c>
      <c r="I78" s="6"/>
      <c r="J78" s="6">
        <v>53</v>
      </c>
      <c r="K78" s="6"/>
      <c r="L78" s="6">
        <f>+SUM(H78:J78)</f>
        <v>106</v>
      </c>
    </row>
    <row r="79" spans="1:12" x14ac:dyDescent="0.25">
      <c r="A79" t="s">
        <v>328</v>
      </c>
      <c r="B79" s="6">
        <v>329</v>
      </c>
      <c r="D79" t="s">
        <v>328</v>
      </c>
      <c r="E79" s="6">
        <v>345</v>
      </c>
      <c r="G79" t="s">
        <v>328</v>
      </c>
      <c r="H79" s="6">
        <v>345</v>
      </c>
      <c r="I79" s="6"/>
      <c r="J79" s="6">
        <v>331</v>
      </c>
      <c r="K79" s="6"/>
      <c r="L79" s="6">
        <f>+SUM(H79:J79)</f>
        <v>676</v>
      </c>
    </row>
    <row r="80" spans="1:12" x14ac:dyDescent="0.25">
      <c r="A80" t="s">
        <v>329</v>
      </c>
      <c r="B80" s="6">
        <v>18</v>
      </c>
      <c r="D80" t="s">
        <v>329</v>
      </c>
      <c r="E80" s="6">
        <v>19</v>
      </c>
      <c r="G80" t="s">
        <v>329</v>
      </c>
      <c r="H80" s="6">
        <v>19</v>
      </c>
      <c r="I80" s="6"/>
      <c r="J80" s="6">
        <v>15</v>
      </c>
      <c r="K80" s="6"/>
      <c r="L80" s="6">
        <f>+SUM(H80:J80)</f>
        <v>34</v>
      </c>
    </row>
    <row r="81" spans="1:15" x14ac:dyDescent="0.25">
      <c r="B81" s="6"/>
      <c r="E81" s="6"/>
      <c r="H81" s="6"/>
      <c r="I81" s="6"/>
      <c r="J81" s="6"/>
      <c r="K81" s="6"/>
      <c r="L81" s="6"/>
    </row>
    <row r="82" spans="1:15" s="8" customFormat="1" x14ac:dyDescent="0.25">
      <c r="A82" s="8" t="s">
        <v>330</v>
      </c>
      <c r="B82" s="9"/>
      <c r="D82" s="8" t="s">
        <v>330</v>
      </c>
      <c r="E82" s="9"/>
      <c r="G82" s="8" t="s">
        <v>330</v>
      </c>
      <c r="H82" s="6"/>
      <c r="I82" s="6"/>
      <c r="J82" s="6"/>
      <c r="K82" s="6"/>
      <c r="L82" s="6"/>
      <c r="N82"/>
      <c r="O82" s="3"/>
    </row>
    <row r="83" spans="1:15" x14ac:dyDescent="0.25">
      <c r="A83" t="s">
        <v>331</v>
      </c>
      <c r="B83" s="6">
        <v>105</v>
      </c>
      <c r="D83" t="s">
        <v>331</v>
      </c>
      <c r="E83" s="6">
        <v>106</v>
      </c>
      <c r="G83" t="s">
        <v>331</v>
      </c>
      <c r="H83" s="6">
        <v>106</v>
      </c>
      <c r="I83" s="6"/>
      <c r="J83" s="6">
        <v>107</v>
      </c>
      <c r="K83" s="6"/>
      <c r="L83" s="6">
        <f>+SUM(H83:J83)</f>
        <v>213</v>
      </c>
    </row>
    <row r="84" spans="1:15" x14ac:dyDescent="0.25">
      <c r="A84" t="s">
        <v>332</v>
      </c>
      <c r="B84" s="6"/>
      <c r="D84" t="s">
        <v>332</v>
      </c>
      <c r="E84" s="6"/>
      <c r="G84" t="s">
        <v>332</v>
      </c>
      <c r="H84" s="6"/>
      <c r="I84" s="6"/>
      <c r="J84" s="6"/>
      <c r="K84" s="6"/>
      <c r="L84" s="6"/>
    </row>
    <row r="85" spans="1:15" x14ac:dyDescent="0.25">
      <c r="B85" s="6"/>
      <c r="E85" s="6"/>
      <c r="H85" s="6"/>
      <c r="I85" s="6"/>
      <c r="J85" s="6"/>
      <c r="K85" s="6"/>
      <c r="L85" s="6"/>
    </row>
    <row r="86" spans="1:15" x14ac:dyDescent="0.25">
      <c r="A86" s="8" t="s">
        <v>412</v>
      </c>
      <c r="B86" s="6"/>
      <c r="D86" s="8" t="s">
        <v>412</v>
      </c>
      <c r="E86" s="6"/>
      <c r="G86" s="8" t="s">
        <v>412</v>
      </c>
      <c r="H86" s="6"/>
      <c r="I86" s="6"/>
      <c r="J86" s="6"/>
      <c r="K86" s="6"/>
      <c r="L86" s="6"/>
    </row>
    <row r="87" spans="1:15" x14ac:dyDescent="0.25">
      <c r="A87" t="s">
        <v>337</v>
      </c>
      <c r="B87" s="6">
        <v>510</v>
      </c>
      <c r="D87" t="s">
        <v>337</v>
      </c>
      <c r="E87" s="6">
        <v>529</v>
      </c>
      <c r="G87" t="s">
        <v>337</v>
      </c>
      <c r="H87" s="6">
        <v>531</v>
      </c>
      <c r="I87" s="6"/>
      <c r="J87" s="6">
        <v>511</v>
      </c>
      <c r="K87" s="6"/>
      <c r="L87" s="6">
        <f>+SUM(H87:J87)</f>
        <v>1042</v>
      </c>
    </row>
    <row r="88" spans="1:15" x14ac:dyDescent="0.25">
      <c r="A88" t="s">
        <v>338</v>
      </c>
      <c r="B88" s="6">
        <v>84</v>
      </c>
      <c r="D88" t="s">
        <v>338</v>
      </c>
      <c r="E88" s="6">
        <v>83</v>
      </c>
      <c r="G88" t="s">
        <v>338</v>
      </c>
      <c r="H88" s="6">
        <v>84</v>
      </c>
      <c r="I88" s="6"/>
      <c r="J88" s="6">
        <v>85</v>
      </c>
      <c r="K88" s="6"/>
      <c r="L88" s="6">
        <f>+SUM(H88:J88)</f>
        <v>169</v>
      </c>
    </row>
    <row r="89" spans="1:15" x14ac:dyDescent="0.25">
      <c r="B89" s="6"/>
      <c r="E89" s="6"/>
      <c r="H89" s="6"/>
      <c r="I89" s="6"/>
      <c r="J89" s="6"/>
      <c r="K89" s="6"/>
      <c r="L89" s="6"/>
    </row>
    <row r="90" spans="1:15" x14ac:dyDescent="0.25">
      <c r="A90" s="8" t="s">
        <v>422</v>
      </c>
      <c r="B90" s="6">
        <f>1</f>
        <v>1</v>
      </c>
      <c r="D90" s="8" t="s">
        <v>422</v>
      </c>
      <c r="E90" s="6">
        <f>1</f>
        <v>1</v>
      </c>
      <c r="G90" s="8" t="s">
        <v>422</v>
      </c>
      <c r="H90" s="6">
        <v>1</v>
      </c>
      <c r="I90" s="6"/>
      <c r="J90" s="6">
        <v>1</v>
      </c>
      <c r="K90" s="6"/>
      <c r="L90" s="6">
        <f>+SUM(H90:J90)</f>
        <v>2</v>
      </c>
    </row>
    <row r="91" spans="1:15" x14ac:dyDescent="0.25">
      <c r="A91" t="s">
        <v>342</v>
      </c>
      <c r="B91" s="6">
        <v>451</v>
      </c>
      <c r="D91" t="s">
        <v>342</v>
      </c>
      <c r="E91" s="6">
        <v>457</v>
      </c>
      <c r="G91" t="s">
        <v>342</v>
      </c>
      <c r="H91" s="6">
        <v>460</v>
      </c>
      <c r="I91" s="6"/>
      <c r="J91" s="6">
        <v>431</v>
      </c>
      <c r="K91" s="6"/>
      <c r="L91" s="6">
        <f>+SUM(H91:J91)</f>
        <v>891</v>
      </c>
    </row>
    <row r="92" spans="1:15" x14ac:dyDescent="0.25">
      <c r="A92" t="s">
        <v>343</v>
      </c>
      <c r="B92" s="6">
        <v>117</v>
      </c>
      <c r="D92" t="s">
        <v>343</v>
      </c>
      <c r="E92" s="6">
        <v>118</v>
      </c>
      <c r="G92" t="s">
        <v>343</v>
      </c>
      <c r="H92" s="6">
        <v>117</v>
      </c>
      <c r="I92" s="6"/>
      <c r="J92" s="6">
        <v>109</v>
      </c>
      <c r="K92" s="6"/>
      <c r="L92" s="6">
        <f>+SUM(H92:J92)</f>
        <v>226</v>
      </c>
    </row>
    <row r="93" spans="1:15" x14ac:dyDescent="0.25">
      <c r="B93" s="6"/>
      <c r="E93" s="6"/>
      <c r="H93" s="6"/>
      <c r="I93" s="6"/>
      <c r="J93" s="6"/>
      <c r="K93" s="6"/>
      <c r="L93" s="6"/>
    </row>
    <row r="94" spans="1:15" x14ac:dyDescent="0.25">
      <c r="A94" s="8" t="s">
        <v>413</v>
      </c>
      <c r="B94" s="6"/>
      <c r="D94" s="8" t="s">
        <v>413</v>
      </c>
      <c r="E94" s="6"/>
      <c r="G94" s="8" t="s">
        <v>413</v>
      </c>
      <c r="H94" s="6"/>
      <c r="I94" s="6"/>
      <c r="J94" s="6"/>
      <c r="K94" s="6"/>
      <c r="L94" s="6"/>
    </row>
    <row r="95" spans="1:15" x14ac:dyDescent="0.25">
      <c r="A95" t="s">
        <v>348</v>
      </c>
      <c r="B95" s="6">
        <v>249</v>
      </c>
      <c r="D95" t="s">
        <v>348</v>
      </c>
      <c r="E95" s="6">
        <v>251</v>
      </c>
      <c r="G95" t="s">
        <v>348</v>
      </c>
      <c r="H95" s="6">
        <v>252</v>
      </c>
      <c r="I95" s="6"/>
      <c r="J95" s="6">
        <v>241</v>
      </c>
      <c r="K95" s="6"/>
      <c r="L95" s="6">
        <f>+SUM(H95:J95)</f>
        <v>493</v>
      </c>
    </row>
    <row r="96" spans="1:15" x14ac:dyDescent="0.25">
      <c r="A96" t="s">
        <v>349</v>
      </c>
      <c r="B96" s="6">
        <v>35</v>
      </c>
      <c r="D96" t="s">
        <v>349</v>
      </c>
      <c r="E96" s="6">
        <v>33</v>
      </c>
      <c r="G96" t="s">
        <v>349</v>
      </c>
      <c r="H96" s="6">
        <v>33</v>
      </c>
      <c r="I96" s="6"/>
      <c r="J96" s="6">
        <v>33</v>
      </c>
      <c r="K96" s="6"/>
      <c r="L96" s="6">
        <f>+SUM(H96:J96)</f>
        <v>66</v>
      </c>
    </row>
    <row r="97" spans="1:12" x14ac:dyDescent="0.25">
      <c r="A97" t="s">
        <v>354</v>
      </c>
      <c r="B97" s="6">
        <v>324</v>
      </c>
      <c r="D97" t="s">
        <v>354</v>
      </c>
      <c r="E97" s="6">
        <v>340</v>
      </c>
      <c r="G97" t="s">
        <v>354</v>
      </c>
      <c r="H97" s="6">
        <v>341</v>
      </c>
      <c r="I97" s="6"/>
      <c r="J97" s="6">
        <v>334</v>
      </c>
      <c r="K97" s="6"/>
      <c r="L97" s="6">
        <f>+SUM(H97:J97)</f>
        <v>675</v>
      </c>
    </row>
    <row r="98" spans="1:12" x14ac:dyDescent="0.25">
      <c r="A98" t="s">
        <v>355</v>
      </c>
      <c r="B98" s="6">
        <v>31</v>
      </c>
      <c r="D98" t="s">
        <v>355</v>
      </c>
      <c r="E98" s="6">
        <v>35</v>
      </c>
      <c r="G98" t="s">
        <v>355</v>
      </c>
      <c r="H98" s="6">
        <v>39</v>
      </c>
      <c r="I98" s="6"/>
      <c r="J98" s="6">
        <v>31</v>
      </c>
      <c r="K98" s="6"/>
      <c r="L98" s="6">
        <f>+SUM(H98:J98)</f>
        <v>70</v>
      </c>
    </row>
    <row r="99" spans="1:12" x14ac:dyDescent="0.25">
      <c r="B99" s="6"/>
      <c r="E99" s="6"/>
      <c r="H99" s="6"/>
      <c r="I99" s="6"/>
      <c r="J99" s="6"/>
      <c r="K99" s="6"/>
      <c r="L99" s="6"/>
    </row>
    <row r="100" spans="1:12" x14ac:dyDescent="0.25">
      <c r="A100" s="8" t="s">
        <v>414</v>
      </c>
      <c r="B100" s="6">
        <f>1</f>
        <v>1</v>
      </c>
      <c r="D100" s="8" t="s">
        <v>414</v>
      </c>
      <c r="E100" s="6">
        <f>1</f>
        <v>1</v>
      </c>
      <c r="G100" s="8" t="s">
        <v>414</v>
      </c>
      <c r="H100" s="6">
        <v>1</v>
      </c>
      <c r="I100" s="6"/>
      <c r="J100" s="6">
        <v>1</v>
      </c>
      <c r="K100" s="6"/>
      <c r="L100" s="6">
        <f>+SUM(H100:J100)</f>
        <v>2</v>
      </c>
    </row>
    <row r="101" spans="1:12" x14ac:dyDescent="0.25">
      <c r="A101" t="s">
        <v>360</v>
      </c>
      <c r="B101" s="6">
        <v>76</v>
      </c>
      <c r="D101" t="s">
        <v>360</v>
      </c>
      <c r="E101" s="6">
        <v>76</v>
      </c>
      <c r="G101" t="s">
        <v>360</v>
      </c>
      <c r="H101" s="6">
        <v>78</v>
      </c>
      <c r="I101" s="6"/>
      <c r="J101" s="6">
        <v>74</v>
      </c>
      <c r="K101" s="6"/>
      <c r="L101" s="6">
        <f>+SUM(H101:J101)</f>
        <v>152</v>
      </c>
    </row>
    <row r="102" spans="1:12" x14ac:dyDescent="0.25">
      <c r="A102" t="s">
        <v>361</v>
      </c>
      <c r="B102" s="6">
        <v>10</v>
      </c>
      <c r="D102" t="s">
        <v>361</v>
      </c>
      <c r="E102" s="6">
        <v>11</v>
      </c>
      <c r="G102" t="s">
        <v>361</v>
      </c>
      <c r="H102" s="6">
        <v>11</v>
      </c>
      <c r="I102" s="6"/>
      <c r="J102" s="6">
        <v>10</v>
      </c>
      <c r="K102" s="6"/>
      <c r="L102" s="6">
        <f>+SUM(H102:J102)</f>
        <v>21</v>
      </c>
    </row>
    <row r="103" spans="1:12" x14ac:dyDescent="0.25">
      <c r="A103" t="s">
        <v>366</v>
      </c>
      <c r="B103" s="6">
        <v>45</v>
      </c>
      <c r="D103" t="s">
        <v>366</v>
      </c>
      <c r="E103" s="6">
        <v>48</v>
      </c>
      <c r="G103" t="s">
        <v>366</v>
      </c>
      <c r="H103" s="6">
        <v>47</v>
      </c>
      <c r="I103" s="6"/>
      <c r="J103" s="6">
        <v>45</v>
      </c>
      <c r="K103" s="6"/>
      <c r="L103" s="6">
        <f>+SUM(H103:J103)</f>
        <v>92</v>
      </c>
    </row>
    <row r="104" spans="1:12" x14ac:dyDescent="0.25">
      <c r="A104" t="s">
        <v>367</v>
      </c>
      <c r="B104" s="6">
        <v>11</v>
      </c>
      <c r="D104" t="s">
        <v>367</v>
      </c>
      <c r="E104" s="6">
        <v>9</v>
      </c>
      <c r="G104" t="s">
        <v>367</v>
      </c>
      <c r="H104" s="6">
        <v>10</v>
      </c>
      <c r="I104" s="6"/>
      <c r="J104" s="6">
        <v>7</v>
      </c>
      <c r="K104" s="6"/>
      <c r="L104" s="6">
        <f>+SUM(H104:J104)</f>
        <v>17</v>
      </c>
    </row>
    <row r="105" spans="1:12" x14ac:dyDescent="0.25">
      <c r="B105" s="6"/>
      <c r="E105" s="6"/>
      <c r="H105" s="6"/>
      <c r="I105" s="6"/>
      <c r="J105" s="6"/>
      <c r="K105" s="6"/>
      <c r="L105" s="6"/>
    </row>
    <row r="106" spans="1:12" x14ac:dyDescent="0.25">
      <c r="A106" s="8" t="s">
        <v>415</v>
      </c>
      <c r="B106" s="6"/>
      <c r="D106" s="8" t="s">
        <v>415</v>
      </c>
      <c r="E106" s="6"/>
      <c r="G106" s="8" t="s">
        <v>415</v>
      </c>
      <c r="H106" s="6"/>
      <c r="I106" s="6"/>
      <c r="J106" s="6"/>
      <c r="K106" s="6"/>
      <c r="L106" s="6"/>
    </row>
    <row r="107" spans="1:12" x14ac:dyDescent="0.25">
      <c r="A107" t="s">
        <v>369</v>
      </c>
      <c r="B107" s="6">
        <v>60</v>
      </c>
      <c r="D107" t="s">
        <v>369</v>
      </c>
      <c r="E107" s="6">
        <v>59</v>
      </c>
      <c r="G107" t="s">
        <v>369</v>
      </c>
      <c r="H107" s="6">
        <v>60</v>
      </c>
      <c r="I107" s="6"/>
      <c r="J107" s="6">
        <v>58</v>
      </c>
      <c r="K107" s="6"/>
      <c r="L107" s="6">
        <f>+SUM(H107:J107)</f>
        <v>118</v>
      </c>
    </row>
    <row r="108" spans="1:12" x14ac:dyDescent="0.25">
      <c r="A108" t="s">
        <v>370</v>
      </c>
      <c r="B108" s="6">
        <v>15</v>
      </c>
      <c r="D108" t="s">
        <v>370</v>
      </c>
      <c r="E108" s="6">
        <v>15</v>
      </c>
      <c r="G108" t="s">
        <v>370</v>
      </c>
      <c r="H108" s="6">
        <v>14</v>
      </c>
      <c r="I108" s="6"/>
      <c r="J108" s="6">
        <v>15</v>
      </c>
      <c r="K108" s="6"/>
      <c r="L108" s="6">
        <f>+SUM(H108:J108)</f>
        <v>29</v>
      </c>
    </row>
    <row r="109" spans="1:12" x14ac:dyDescent="0.25">
      <c r="A109" t="s">
        <v>372</v>
      </c>
      <c r="B109" s="6">
        <v>68</v>
      </c>
      <c r="D109" t="s">
        <v>372</v>
      </c>
      <c r="E109" s="6">
        <v>71</v>
      </c>
      <c r="G109" t="s">
        <v>372</v>
      </c>
      <c r="H109" s="6">
        <v>70</v>
      </c>
      <c r="I109" s="6"/>
      <c r="J109" s="6">
        <v>64</v>
      </c>
      <c r="K109" s="6"/>
      <c r="L109" s="6">
        <f>+SUM(H109:J109)</f>
        <v>134</v>
      </c>
    </row>
    <row r="110" spans="1:12" x14ac:dyDescent="0.25">
      <c r="A110" t="s">
        <v>373</v>
      </c>
      <c r="B110" s="6">
        <v>22</v>
      </c>
      <c r="D110" t="s">
        <v>373</v>
      </c>
      <c r="E110" s="6">
        <v>23</v>
      </c>
      <c r="G110" t="s">
        <v>373</v>
      </c>
      <c r="H110" s="6">
        <v>22</v>
      </c>
      <c r="I110" s="6"/>
      <c r="J110" s="6">
        <v>22</v>
      </c>
      <c r="K110" s="6"/>
      <c r="L110" s="6">
        <f>+SUM(H110:J110)</f>
        <v>44</v>
      </c>
    </row>
    <row r="111" spans="1:12" x14ac:dyDescent="0.25">
      <c r="B111" s="6"/>
      <c r="E111" s="6"/>
      <c r="H111" s="6"/>
      <c r="I111" s="6"/>
      <c r="J111" s="6"/>
      <c r="K111" s="6"/>
      <c r="L111" s="6"/>
    </row>
    <row r="112" spans="1:12" x14ac:dyDescent="0.25">
      <c r="A112" s="8" t="s">
        <v>416</v>
      </c>
      <c r="B112" s="6">
        <v>2</v>
      </c>
      <c r="D112" s="8" t="s">
        <v>416</v>
      </c>
      <c r="E112" s="6">
        <v>2</v>
      </c>
      <c r="G112" s="8" t="s">
        <v>416</v>
      </c>
      <c r="H112" s="6">
        <v>2</v>
      </c>
      <c r="I112" s="6"/>
      <c r="J112" s="6">
        <v>2</v>
      </c>
      <c r="K112" s="6"/>
      <c r="L112" s="6">
        <f>+SUM(H112:J112)</f>
        <v>4</v>
      </c>
    </row>
    <row r="113" spans="1:12" x14ac:dyDescent="0.25">
      <c r="A113" t="s">
        <v>378</v>
      </c>
      <c r="B113" s="6">
        <v>367</v>
      </c>
      <c r="D113" t="s">
        <v>378</v>
      </c>
      <c r="E113" s="6">
        <v>375</v>
      </c>
      <c r="G113" t="s">
        <v>378</v>
      </c>
      <c r="H113" s="6">
        <v>380</v>
      </c>
      <c r="I113" s="6"/>
      <c r="J113" s="6">
        <v>369</v>
      </c>
      <c r="K113" s="6"/>
      <c r="L113" s="6">
        <f>+SUM(H113:J113)</f>
        <v>749</v>
      </c>
    </row>
    <row r="114" spans="1:12" x14ac:dyDescent="0.25">
      <c r="A114" t="s">
        <v>379</v>
      </c>
      <c r="B114" s="6">
        <v>65</v>
      </c>
      <c r="D114" t="s">
        <v>379</v>
      </c>
      <c r="E114" s="6">
        <v>66</v>
      </c>
      <c r="G114" t="s">
        <v>379</v>
      </c>
      <c r="H114" s="6">
        <v>67</v>
      </c>
      <c r="I114" s="6"/>
      <c r="J114" s="6">
        <v>66</v>
      </c>
      <c r="K114" s="6"/>
      <c r="L114" s="6">
        <f>+SUM(H114:J114)</f>
        <v>133</v>
      </c>
    </row>
    <row r="115" spans="1:12" x14ac:dyDescent="0.25">
      <c r="A115" t="s">
        <v>384</v>
      </c>
      <c r="B115" s="6">
        <v>268</v>
      </c>
      <c r="D115" t="s">
        <v>384</v>
      </c>
      <c r="E115" s="6">
        <v>267</v>
      </c>
      <c r="G115" t="s">
        <v>384</v>
      </c>
      <c r="H115" s="6">
        <v>269</v>
      </c>
      <c r="I115" s="6"/>
      <c r="J115" s="6">
        <v>269</v>
      </c>
      <c r="K115" s="6"/>
      <c r="L115" s="6">
        <f>+SUM(H115:J115)</f>
        <v>538</v>
      </c>
    </row>
    <row r="116" spans="1:12" x14ac:dyDescent="0.25">
      <c r="A116" t="s">
        <v>385</v>
      </c>
      <c r="B116" s="6">
        <v>50</v>
      </c>
      <c r="D116" t="s">
        <v>385</v>
      </c>
      <c r="E116" s="6">
        <v>50</v>
      </c>
      <c r="G116" t="s">
        <v>385</v>
      </c>
      <c r="H116" s="6">
        <v>49</v>
      </c>
      <c r="I116" s="6"/>
      <c r="J116" s="6">
        <v>49</v>
      </c>
      <c r="K116" s="6"/>
      <c r="L116" s="6">
        <f>+SUM(H116:J116)</f>
        <v>98</v>
      </c>
    </row>
    <row r="117" spans="1:12" x14ac:dyDescent="0.25">
      <c r="B117" s="6"/>
      <c r="E117" s="6"/>
      <c r="H117" s="6"/>
      <c r="I117" s="6"/>
      <c r="J117" s="6"/>
      <c r="K117" s="6"/>
      <c r="L117" s="6"/>
    </row>
    <row r="118" spans="1:12" x14ac:dyDescent="0.25">
      <c r="A118" s="8" t="s">
        <v>417</v>
      </c>
      <c r="B118" s="6"/>
      <c r="D118" s="8" t="s">
        <v>417</v>
      </c>
      <c r="E118" s="6"/>
      <c r="G118" s="8" t="s">
        <v>425</v>
      </c>
      <c r="H118" s="6">
        <v>1</v>
      </c>
      <c r="I118" s="6"/>
      <c r="J118" s="6">
        <v>1</v>
      </c>
      <c r="K118" s="6"/>
      <c r="L118" s="6">
        <f>+SUM(H118:J118)</f>
        <v>2</v>
      </c>
    </row>
    <row r="119" spans="1:12" x14ac:dyDescent="0.25">
      <c r="A119" t="s">
        <v>391</v>
      </c>
      <c r="B119" s="6">
        <v>643</v>
      </c>
      <c r="D119" t="s">
        <v>391</v>
      </c>
      <c r="E119" s="6">
        <v>661</v>
      </c>
      <c r="G119" t="s">
        <v>391</v>
      </c>
      <c r="H119" s="6">
        <v>646</v>
      </c>
      <c r="I119" s="6"/>
      <c r="J119" s="6">
        <v>638</v>
      </c>
      <c r="K119" s="6"/>
      <c r="L119" s="6">
        <f>+SUM(H119:J119)</f>
        <v>1284</v>
      </c>
    </row>
    <row r="120" spans="1:12" x14ac:dyDescent="0.25">
      <c r="A120" t="s">
        <v>392</v>
      </c>
      <c r="B120" s="6">
        <v>73</v>
      </c>
      <c r="D120" t="s">
        <v>392</v>
      </c>
      <c r="E120" s="6">
        <v>73</v>
      </c>
      <c r="G120" t="s">
        <v>392</v>
      </c>
      <c r="H120" s="6">
        <v>73</v>
      </c>
      <c r="I120" s="6"/>
      <c r="J120" s="6">
        <v>71</v>
      </c>
      <c r="K120" s="6"/>
      <c r="L120" s="6">
        <f>+SUM(H120:J120)</f>
        <v>144</v>
      </c>
    </row>
    <row r="121" spans="1:12" x14ac:dyDescent="0.25">
      <c r="B121" s="6"/>
      <c r="E121" s="6"/>
      <c r="H121" s="6"/>
      <c r="I121" s="6"/>
      <c r="J121" s="6"/>
      <c r="K121" s="6"/>
      <c r="L121" s="6"/>
    </row>
    <row r="122" spans="1:12" x14ac:dyDescent="0.25">
      <c r="A122" s="8" t="s">
        <v>423</v>
      </c>
      <c r="B122" s="6"/>
      <c r="D122" s="8" t="s">
        <v>423</v>
      </c>
      <c r="E122" s="6"/>
      <c r="G122" s="8" t="s">
        <v>423</v>
      </c>
      <c r="H122" s="6"/>
      <c r="I122" s="6"/>
      <c r="J122" s="6"/>
      <c r="K122" s="6"/>
      <c r="L122" s="6"/>
    </row>
    <row r="123" spans="1:12" x14ac:dyDescent="0.25">
      <c r="A123" t="s">
        <v>395</v>
      </c>
      <c r="B123" s="6">
        <v>317</v>
      </c>
      <c r="D123" t="s">
        <v>395</v>
      </c>
      <c r="E123" s="6">
        <v>317</v>
      </c>
      <c r="G123" t="s">
        <v>395</v>
      </c>
      <c r="H123" s="6">
        <v>318</v>
      </c>
      <c r="I123" s="6"/>
      <c r="J123" s="6">
        <v>312</v>
      </c>
      <c r="K123" s="6"/>
      <c r="L123" s="6">
        <f>+SUM(H123:J123)</f>
        <v>630</v>
      </c>
    </row>
    <row r="124" spans="1:12" x14ac:dyDescent="0.25">
      <c r="A124" t="s">
        <v>396</v>
      </c>
      <c r="B124" s="7">
        <v>33</v>
      </c>
      <c r="D124" t="s">
        <v>396</v>
      </c>
      <c r="E124" s="7">
        <v>31</v>
      </c>
      <c r="G124" t="s">
        <v>396</v>
      </c>
      <c r="H124" s="7">
        <v>34</v>
      </c>
      <c r="I124" s="6"/>
      <c r="J124" s="7">
        <v>30</v>
      </c>
      <c r="K124" s="6"/>
      <c r="L124" s="7">
        <f>+SUM(H124:J124)</f>
        <v>64</v>
      </c>
    </row>
    <row r="125" spans="1:12" x14ac:dyDescent="0.25">
      <c r="A125" t="s">
        <v>397</v>
      </c>
      <c r="B125" s="9">
        <f>+SUM(B4:B124)</f>
        <v>16691</v>
      </c>
      <c r="D125" t="s">
        <v>397</v>
      </c>
      <c r="E125" s="9">
        <f>+SUM(E4:E124)</f>
        <v>16888</v>
      </c>
      <c r="G125" t="s">
        <v>397</v>
      </c>
      <c r="H125" s="9">
        <f>+SUM(H4:H124)</f>
        <v>16938</v>
      </c>
      <c r="I125" s="9"/>
      <c r="J125" s="9">
        <f>+SUM(J4:J124)</f>
        <v>16388</v>
      </c>
      <c r="K125" s="9"/>
      <c r="L125" s="9">
        <f>+SUM(L4:L124)</f>
        <v>33326</v>
      </c>
    </row>
  </sheetData>
  <autoFilter ref="A3:E125"/>
  <mergeCells count="6">
    <mergeCell ref="G1:L1"/>
    <mergeCell ref="N1:O1"/>
    <mergeCell ref="A1:B1"/>
    <mergeCell ref="D1:E1"/>
    <mergeCell ref="B2:B3"/>
    <mergeCell ref="H2:H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05" max="16383" man="1"/>
  </rowBreaks>
  <colBreaks count="3" manualBreakCount="3">
    <brk id="2" max="1048575" man="1"/>
    <brk id="5" max="1048575" man="1"/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1"/>
  <sheetViews>
    <sheetView topLeftCell="A605" zoomScale="75" zoomScaleNormal="75" workbookViewId="0">
      <selection activeCell="B617" sqref="B617"/>
    </sheetView>
  </sheetViews>
  <sheetFormatPr defaultRowHeight="15" x14ac:dyDescent="0.25"/>
  <cols>
    <col min="1" max="1" width="38.85546875" style="20" customWidth="1"/>
    <col min="2" max="2" width="16" style="3" customWidth="1"/>
    <col min="3" max="3" width="1.7109375" customWidth="1"/>
    <col min="4" max="4" width="11.7109375" customWidth="1"/>
    <col min="5" max="5" width="1.7109375" style="20" customWidth="1"/>
    <col min="6" max="6" width="13.42578125" customWidth="1"/>
    <col min="7" max="7" width="1.7109375" customWidth="1"/>
    <col min="8" max="8" width="12.42578125" customWidth="1"/>
  </cols>
  <sheetData>
    <row r="1" spans="1:2" x14ac:dyDescent="0.25">
      <c r="A1" s="50" t="s">
        <v>440</v>
      </c>
      <c r="B1" s="50"/>
    </row>
    <row r="2" spans="1:2" x14ac:dyDescent="0.25">
      <c r="A2" s="20" t="s">
        <v>168</v>
      </c>
      <c r="B2" s="34" t="s">
        <v>628</v>
      </c>
    </row>
    <row r="3" spans="1:2" x14ac:dyDescent="0.25">
      <c r="A3" s="20" t="s">
        <v>168</v>
      </c>
      <c r="B3" s="25" t="s">
        <v>629</v>
      </c>
    </row>
    <row r="4" spans="1:2" x14ac:dyDescent="0.25">
      <c r="A4" s="8" t="s">
        <v>402</v>
      </c>
      <c r="B4" s="6"/>
    </row>
    <row r="5" spans="1:2" x14ac:dyDescent="0.25">
      <c r="A5" s="20" t="s">
        <v>173</v>
      </c>
      <c r="B5" s="6">
        <v>467</v>
      </c>
    </row>
    <row r="6" spans="1:2" x14ac:dyDescent="0.25">
      <c r="A6" s="20" t="s">
        <v>174</v>
      </c>
      <c r="B6" s="6">
        <v>46</v>
      </c>
    </row>
    <row r="7" spans="1:2" x14ac:dyDescent="0.25">
      <c r="A7" s="20" t="s">
        <v>178</v>
      </c>
      <c r="B7" s="6">
        <v>401</v>
      </c>
    </row>
    <row r="8" spans="1:2" x14ac:dyDescent="0.25">
      <c r="A8" s="20" t="s">
        <v>179</v>
      </c>
      <c r="B8" s="7">
        <v>45</v>
      </c>
    </row>
    <row r="9" spans="1:2" x14ac:dyDescent="0.25">
      <c r="A9" s="20" t="s">
        <v>397</v>
      </c>
      <c r="B9" s="9">
        <v>959</v>
      </c>
    </row>
    <row r="11" spans="1:2" x14ac:dyDescent="0.25">
      <c r="A11" s="50" t="s">
        <v>443</v>
      </c>
      <c r="B11" s="50"/>
    </row>
    <row r="12" spans="1:2" ht="15" customHeight="1" x14ac:dyDescent="0.25">
      <c r="A12" s="20" t="s">
        <v>168</v>
      </c>
      <c r="B12" s="43" t="s">
        <v>652</v>
      </c>
    </row>
    <row r="13" spans="1:2" x14ac:dyDescent="0.25">
      <c r="A13" s="20" t="s">
        <v>168</v>
      </c>
      <c r="B13" s="44" t="s">
        <v>653</v>
      </c>
    </row>
    <row r="14" spans="1:2" x14ac:dyDescent="0.25">
      <c r="A14" s="8" t="s">
        <v>402</v>
      </c>
      <c r="B14" s="6"/>
    </row>
    <row r="15" spans="1:2" x14ac:dyDescent="0.25">
      <c r="A15" s="20" t="s">
        <v>173</v>
      </c>
      <c r="B15" s="6">
        <v>457</v>
      </c>
    </row>
    <row r="16" spans="1:2" x14ac:dyDescent="0.25">
      <c r="A16" s="20" t="s">
        <v>174</v>
      </c>
      <c r="B16" s="7">
        <v>45</v>
      </c>
    </row>
    <row r="17" spans="1:2" x14ac:dyDescent="0.25">
      <c r="A17" s="20" t="s">
        <v>397</v>
      </c>
      <c r="B17" s="9">
        <v>502</v>
      </c>
    </row>
    <row r="19" spans="1:2" x14ac:dyDescent="0.25">
      <c r="A19" s="50" t="s">
        <v>444</v>
      </c>
      <c r="B19" s="50"/>
    </row>
    <row r="20" spans="1:2" x14ac:dyDescent="0.25">
      <c r="A20" s="20" t="s">
        <v>168</v>
      </c>
      <c r="B20" s="51" t="s">
        <v>31</v>
      </c>
    </row>
    <row r="21" spans="1:2" x14ac:dyDescent="0.25">
      <c r="A21" s="20" t="s">
        <v>168</v>
      </c>
      <c r="B21" s="52"/>
    </row>
    <row r="22" spans="1:2" x14ac:dyDescent="0.25">
      <c r="A22" s="8" t="s">
        <v>402</v>
      </c>
      <c r="B22" s="6"/>
    </row>
    <row r="23" spans="1:2" x14ac:dyDescent="0.25">
      <c r="A23" s="20" t="s">
        <v>178</v>
      </c>
      <c r="B23" s="6">
        <v>386</v>
      </c>
    </row>
    <row r="24" spans="1:2" x14ac:dyDescent="0.25">
      <c r="A24" s="20" t="s">
        <v>179</v>
      </c>
      <c r="B24" s="7">
        <v>40</v>
      </c>
    </row>
    <row r="25" spans="1:2" x14ac:dyDescent="0.25">
      <c r="A25" s="20" t="s">
        <v>397</v>
      </c>
      <c r="B25" s="9">
        <v>426</v>
      </c>
    </row>
    <row r="26" spans="1:2" x14ac:dyDescent="0.25">
      <c r="B26" s="20"/>
    </row>
    <row r="27" spans="1:2" x14ac:dyDescent="0.25">
      <c r="A27" s="53" t="s">
        <v>441</v>
      </c>
      <c r="B27" s="53"/>
    </row>
    <row r="28" spans="1:2" x14ac:dyDescent="0.25">
      <c r="A28" s="20" t="s">
        <v>168</v>
      </c>
      <c r="B28" s="34" t="s">
        <v>578</v>
      </c>
    </row>
    <row r="29" spans="1:2" x14ac:dyDescent="0.25">
      <c r="A29" s="20" t="s">
        <v>168</v>
      </c>
      <c r="B29" s="25" t="s">
        <v>552</v>
      </c>
    </row>
    <row r="30" spans="1:2" x14ac:dyDescent="0.25">
      <c r="A30" s="8" t="s">
        <v>402</v>
      </c>
      <c r="B30" s="6">
        <f>1+1</f>
        <v>2</v>
      </c>
    </row>
    <row r="31" spans="1:2" x14ac:dyDescent="0.25">
      <c r="A31" s="20" t="s">
        <v>173</v>
      </c>
      <c r="B31" s="6">
        <v>376</v>
      </c>
    </row>
    <row r="32" spans="1:2" x14ac:dyDescent="0.25">
      <c r="A32" s="20" t="s">
        <v>174</v>
      </c>
      <c r="B32" s="6">
        <v>51</v>
      </c>
    </row>
    <row r="33" spans="1:2" x14ac:dyDescent="0.25">
      <c r="A33" s="20" t="s">
        <v>178</v>
      </c>
      <c r="B33" s="6">
        <v>260</v>
      </c>
    </row>
    <row r="34" spans="1:2" x14ac:dyDescent="0.25">
      <c r="A34" s="20" t="s">
        <v>179</v>
      </c>
      <c r="B34" s="7">
        <v>24</v>
      </c>
    </row>
    <row r="35" spans="1:2" x14ac:dyDescent="0.25">
      <c r="A35" s="20" t="s">
        <v>397</v>
      </c>
      <c r="B35" s="9">
        <v>713</v>
      </c>
    </row>
    <row r="37" spans="1:2" x14ac:dyDescent="0.25">
      <c r="A37" s="53" t="s">
        <v>442</v>
      </c>
      <c r="B37" s="53"/>
    </row>
    <row r="38" spans="1:2" x14ac:dyDescent="0.25">
      <c r="B38" s="51" t="s">
        <v>96</v>
      </c>
    </row>
    <row r="39" spans="1:2" x14ac:dyDescent="0.25">
      <c r="A39" s="20" t="s">
        <v>168</v>
      </c>
      <c r="B39" s="52"/>
    </row>
    <row r="40" spans="1:2" x14ac:dyDescent="0.25">
      <c r="A40" s="8" t="s">
        <v>402</v>
      </c>
      <c r="B40" s="6">
        <f>1</f>
        <v>1</v>
      </c>
    </row>
    <row r="41" spans="1:2" x14ac:dyDescent="0.25">
      <c r="A41" s="20" t="s">
        <v>173</v>
      </c>
      <c r="B41" s="6">
        <v>384</v>
      </c>
    </row>
    <row r="42" spans="1:2" x14ac:dyDescent="0.25">
      <c r="A42" s="20" t="s">
        <v>174</v>
      </c>
      <c r="B42" s="7">
        <v>50</v>
      </c>
    </row>
    <row r="43" spans="1:2" x14ac:dyDescent="0.25">
      <c r="A43" s="20" t="s">
        <v>397</v>
      </c>
      <c r="B43" s="9">
        <v>435</v>
      </c>
    </row>
    <row r="45" spans="1:2" x14ac:dyDescent="0.25">
      <c r="A45" s="53" t="s">
        <v>445</v>
      </c>
      <c r="B45" s="53"/>
    </row>
    <row r="46" spans="1:2" x14ac:dyDescent="0.25">
      <c r="B46" s="27" t="s">
        <v>551</v>
      </c>
    </row>
    <row r="47" spans="1:2" x14ac:dyDescent="0.25">
      <c r="A47" s="20" t="s">
        <v>168</v>
      </c>
      <c r="B47" s="25" t="s">
        <v>552</v>
      </c>
    </row>
    <row r="48" spans="1:2" x14ac:dyDescent="0.25">
      <c r="A48" s="8" t="s">
        <v>402</v>
      </c>
      <c r="B48" s="6">
        <f>1</f>
        <v>1</v>
      </c>
    </row>
    <row r="49" spans="1:9" x14ac:dyDescent="0.25">
      <c r="A49" s="20" t="s">
        <v>178</v>
      </c>
      <c r="B49" s="6">
        <v>261</v>
      </c>
    </row>
    <row r="50" spans="1:9" x14ac:dyDescent="0.25">
      <c r="A50" s="20" t="s">
        <v>179</v>
      </c>
      <c r="B50" s="7">
        <v>22</v>
      </c>
    </row>
    <row r="51" spans="1:9" x14ac:dyDescent="0.25">
      <c r="A51" s="20" t="s">
        <v>397</v>
      </c>
      <c r="B51" s="9">
        <v>284</v>
      </c>
    </row>
    <row r="53" spans="1:9" x14ac:dyDescent="0.25">
      <c r="A53" s="50" t="s">
        <v>436</v>
      </c>
      <c r="B53" s="50"/>
      <c r="C53" s="50"/>
      <c r="D53" s="50"/>
      <c r="E53" s="50"/>
      <c r="F53" s="50"/>
      <c r="G53" s="50"/>
      <c r="H53" s="50"/>
      <c r="I53" s="50"/>
    </row>
    <row r="54" spans="1:9" ht="15" customHeight="1" x14ac:dyDescent="0.25">
      <c r="A54" s="20" t="s">
        <v>168</v>
      </c>
      <c r="C54" s="3"/>
      <c r="D54" s="27" t="s">
        <v>579</v>
      </c>
      <c r="E54" s="27"/>
      <c r="F54" s="54" t="s">
        <v>35</v>
      </c>
      <c r="H54" s="3"/>
      <c r="I54" s="15"/>
    </row>
    <row r="55" spans="1:9" x14ac:dyDescent="0.25">
      <c r="A55" s="20" t="s">
        <v>168</v>
      </c>
      <c r="B55" s="27" t="s">
        <v>553</v>
      </c>
      <c r="C55" s="3"/>
      <c r="D55" s="27" t="s">
        <v>580</v>
      </c>
      <c r="E55" s="27"/>
      <c r="F55" s="54"/>
    </row>
    <row r="56" spans="1:9" s="20" customFormat="1" x14ac:dyDescent="0.25">
      <c r="B56" s="25" t="s">
        <v>554</v>
      </c>
      <c r="C56" s="3"/>
      <c r="D56" s="25" t="s">
        <v>555</v>
      </c>
      <c r="E56" s="27"/>
      <c r="F56" s="52"/>
      <c r="H56" s="28" t="s">
        <v>167</v>
      </c>
    </row>
    <row r="57" spans="1:9" x14ac:dyDescent="0.25">
      <c r="A57" s="8" t="s">
        <v>403</v>
      </c>
      <c r="B57" s="6">
        <f>1</f>
        <v>1</v>
      </c>
      <c r="C57" s="6"/>
      <c r="D57" s="6"/>
      <c r="E57" s="6"/>
      <c r="F57" s="6"/>
      <c r="H57" s="16">
        <f t="shared" ref="H57:H64" si="0">+SUM(B57:F57)</f>
        <v>1</v>
      </c>
    </row>
    <row r="58" spans="1:9" x14ac:dyDescent="0.25">
      <c r="A58" s="20" t="s">
        <v>184</v>
      </c>
      <c r="B58" s="6">
        <v>745</v>
      </c>
      <c r="C58" s="6"/>
      <c r="D58" s="6">
        <v>295</v>
      </c>
      <c r="E58" s="6"/>
      <c r="F58" s="6">
        <v>65</v>
      </c>
      <c r="H58" s="16">
        <f t="shared" si="0"/>
        <v>1105</v>
      </c>
    </row>
    <row r="59" spans="1:9" x14ac:dyDescent="0.25">
      <c r="A59" s="20" t="s">
        <v>185</v>
      </c>
      <c r="B59" s="6">
        <v>82</v>
      </c>
      <c r="C59" s="6"/>
      <c r="D59" s="6">
        <v>23</v>
      </c>
      <c r="E59" s="6"/>
      <c r="F59" s="6">
        <v>4</v>
      </c>
      <c r="H59" s="16">
        <f t="shared" si="0"/>
        <v>109</v>
      </c>
    </row>
    <row r="60" spans="1:9" x14ac:dyDescent="0.25">
      <c r="A60" s="20" t="s">
        <v>189</v>
      </c>
      <c r="B60" s="6">
        <v>609</v>
      </c>
      <c r="C60" s="6"/>
      <c r="D60" s="6">
        <v>341</v>
      </c>
      <c r="E60" s="6"/>
      <c r="F60" s="6">
        <v>41</v>
      </c>
      <c r="H60" s="16">
        <f t="shared" si="0"/>
        <v>991</v>
      </c>
    </row>
    <row r="61" spans="1:9" x14ac:dyDescent="0.25">
      <c r="A61" s="20" t="s">
        <v>190</v>
      </c>
      <c r="B61" s="6">
        <v>47</v>
      </c>
      <c r="C61" s="6"/>
      <c r="D61" s="6">
        <v>39</v>
      </c>
      <c r="E61" s="6"/>
      <c r="F61" s="6">
        <v>2</v>
      </c>
      <c r="H61" s="16">
        <f t="shared" si="0"/>
        <v>88</v>
      </c>
    </row>
    <row r="62" spans="1:9" x14ac:dyDescent="0.25">
      <c r="A62" s="20" t="s">
        <v>195</v>
      </c>
      <c r="B62" s="6">
        <v>730</v>
      </c>
      <c r="C62" s="6"/>
      <c r="D62" s="6">
        <v>373</v>
      </c>
      <c r="E62" s="6"/>
      <c r="F62" s="6">
        <v>39</v>
      </c>
      <c r="H62" s="16">
        <f t="shared" si="0"/>
        <v>1142</v>
      </c>
    </row>
    <row r="63" spans="1:9" x14ac:dyDescent="0.25">
      <c r="A63" s="20" t="s">
        <v>196</v>
      </c>
      <c r="B63" s="6">
        <v>121</v>
      </c>
      <c r="C63" s="6"/>
      <c r="D63" s="6">
        <v>41</v>
      </c>
      <c r="E63" s="6"/>
      <c r="F63" s="6">
        <v>9</v>
      </c>
      <c r="H63" s="16">
        <f t="shared" si="0"/>
        <v>171</v>
      </c>
    </row>
    <row r="64" spans="1:9" x14ac:dyDescent="0.25">
      <c r="A64" s="20" t="s">
        <v>201</v>
      </c>
      <c r="B64" s="6">
        <v>623</v>
      </c>
      <c r="C64" s="6"/>
      <c r="D64" s="6">
        <v>244</v>
      </c>
      <c r="E64" s="6"/>
      <c r="F64" s="6">
        <v>33</v>
      </c>
      <c r="H64" s="16">
        <f t="shared" si="0"/>
        <v>900</v>
      </c>
    </row>
    <row r="65" spans="1:9" x14ac:dyDescent="0.25">
      <c r="A65" s="20" t="s">
        <v>202</v>
      </c>
      <c r="B65" s="6"/>
      <c r="C65" s="6"/>
      <c r="D65" s="6"/>
      <c r="E65" s="6"/>
      <c r="F65" s="6"/>
      <c r="H65" s="16"/>
    </row>
    <row r="66" spans="1:9" x14ac:dyDescent="0.25">
      <c r="A66" s="20" t="s">
        <v>205</v>
      </c>
      <c r="B66" s="6">
        <v>313</v>
      </c>
      <c r="C66" s="6"/>
      <c r="D66" s="6">
        <v>196</v>
      </c>
      <c r="E66" s="6"/>
      <c r="F66" s="6">
        <v>29</v>
      </c>
      <c r="H66" s="16">
        <f>+SUM(B66:F66)</f>
        <v>538</v>
      </c>
    </row>
    <row r="67" spans="1:9" x14ac:dyDescent="0.25">
      <c r="A67" s="20" t="s">
        <v>206</v>
      </c>
      <c r="B67" s="6"/>
      <c r="C67" s="6"/>
      <c r="D67" s="6"/>
      <c r="E67" s="6"/>
      <c r="F67" s="6"/>
      <c r="H67" s="16"/>
    </row>
    <row r="68" spans="1:9" x14ac:dyDescent="0.25">
      <c r="A68" s="20" t="s">
        <v>211</v>
      </c>
      <c r="B68" s="6">
        <v>616</v>
      </c>
      <c r="C68" s="6"/>
      <c r="D68" s="6">
        <v>311</v>
      </c>
      <c r="E68" s="6"/>
      <c r="F68" s="6">
        <v>56</v>
      </c>
      <c r="H68" s="16">
        <f>+SUM(B68:F68)</f>
        <v>983</v>
      </c>
    </row>
    <row r="69" spans="1:9" x14ac:dyDescent="0.25">
      <c r="A69" s="20" t="s">
        <v>212</v>
      </c>
      <c r="B69" s="7"/>
      <c r="C69" s="6"/>
      <c r="D69" s="7"/>
      <c r="E69" s="6"/>
      <c r="F69" s="7"/>
      <c r="H69" s="29"/>
    </row>
    <row r="70" spans="1:9" x14ac:dyDescent="0.25">
      <c r="A70" s="20" t="s">
        <v>397</v>
      </c>
      <c r="B70" s="9">
        <f>+SUM(B57:B69)</f>
        <v>3887</v>
      </c>
      <c r="C70" s="9"/>
      <c r="D70" s="9">
        <f>+SUM(D57:D69)</f>
        <v>1863</v>
      </c>
      <c r="E70" s="9"/>
      <c r="F70" s="9">
        <f>+SUM(F57:F69)</f>
        <v>278</v>
      </c>
      <c r="H70" s="41">
        <f>+SUM(H57:H69)</f>
        <v>6028</v>
      </c>
    </row>
    <row r="71" spans="1:9" x14ac:dyDescent="0.25">
      <c r="C71" s="3"/>
      <c r="D71" s="3"/>
      <c r="E71" s="3"/>
      <c r="F71" s="3"/>
      <c r="H71" s="3"/>
      <c r="I71" s="15"/>
    </row>
    <row r="72" spans="1:9" x14ac:dyDescent="0.25">
      <c r="A72" s="50" t="s">
        <v>437</v>
      </c>
      <c r="B72" s="50"/>
      <c r="C72" s="50"/>
      <c r="D72" s="50"/>
      <c r="E72" s="50"/>
      <c r="F72" s="50"/>
      <c r="G72" s="50"/>
      <c r="H72" s="3"/>
      <c r="I72" s="15"/>
    </row>
    <row r="73" spans="1:9" x14ac:dyDescent="0.25">
      <c r="A73" s="20" t="s">
        <v>168</v>
      </c>
      <c r="B73" s="27" t="s">
        <v>581</v>
      </c>
      <c r="C73" s="3"/>
      <c r="D73" s="54" t="s">
        <v>38</v>
      </c>
      <c r="E73" s="27"/>
      <c r="F73" s="3"/>
      <c r="G73" s="3"/>
      <c r="H73" s="3"/>
      <c r="I73" s="15"/>
    </row>
    <row r="74" spans="1:9" x14ac:dyDescent="0.25">
      <c r="A74" s="20" t="s">
        <v>168</v>
      </c>
      <c r="B74" s="25" t="s">
        <v>582</v>
      </c>
      <c r="C74" s="3"/>
      <c r="D74" s="52"/>
      <c r="E74" s="27"/>
      <c r="F74" s="11" t="s">
        <v>167</v>
      </c>
      <c r="H74" s="3"/>
      <c r="I74" s="15"/>
    </row>
    <row r="75" spans="1:9" s="20" customFormat="1" x14ac:dyDescent="0.25">
      <c r="A75" s="8" t="s">
        <v>403</v>
      </c>
      <c r="B75" s="47"/>
      <c r="C75" s="3"/>
      <c r="D75" s="47"/>
      <c r="E75" s="47"/>
      <c r="F75" s="10"/>
      <c r="H75" s="3"/>
      <c r="I75" s="15"/>
    </row>
    <row r="76" spans="1:9" x14ac:dyDescent="0.25">
      <c r="A76" s="20" t="s">
        <v>189</v>
      </c>
      <c r="B76" s="6">
        <v>616</v>
      </c>
      <c r="C76" s="3"/>
      <c r="D76" s="6">
        <v>297</v>
      </c>
      <c r="E76" s="6"/>
      <c r="F76" s="3">
        <f>+SUM(B76:D76)</f>
        <v>913</v>
      </c>
      <c r="H76" s="3"/>
      <c r="I76" s="15"/>
    </row>
    <row r="77" spans="1:9" x14ac:dyDescent="0.25">
      <c r="A77" s="20" t="s">
        <v>190</v>
      </c>
      <c r="B77" s="7">
        <v>57</v>
      </c>
      <c r="C77" s="3"/>
      <c r="D77" s="7">
        <v>29</v>
      </c>
      <c r="E77" s="6"/>
      <c r="F77" s="11">
        <f>+SUM(B77:D77)</f>
        <v>86</v>
      </c>
      <c r="H77" s="3"/>
      <c r="I77" s="15"/>
    </row>
    <row r="78" spans="1:9" x14ac:dyDescent="0.25">
      <c r="A78" s="20" t="s">
        <v>397</v>
      </c>
      <c r="B78" s="9">
        <f>+SUM(B76:B77)</f>
        <v>673</v>
      </c>
      <c r="C78" s="5"/>
      <c r="D78" s="9">
        <f>+SUM(D76:D77)</f>
        <v>326</v>
      </c>
      <c r="E78" s="9"/>
      <c r="F78" s="9">
        <f>+SUM(F76:F77)</f>
        <v>999</v>
      </c>
      <c r="H78" s="3"/>
      <c r="I78" s="15"/>
    </row>
    <row r="80" spans="1:9" x14ac:dyDescent="0.25">
      <c r="A80" s="53" t="s">
        <v>435</v>
      </c>
      <c r="B80" s="53"/>
      <c r="C80" s="26"/>
      <c r="D80" s="3"/>
      <c r="E80" s="3"/>
      <c r="F80" s="3"/>
      <c r="H80" s="3"/>
      <c r="I80" s="18"/>
    </row>
    <row r="81" spans="1:9" x14ac:dyDescent="0.25">
      <c r="B81" s="27" t="s">
        <v>622</v>
      </c>
      <c r="C81" s="3"/>
      <c r="D81" s="3"/>
      <c r="E81" s="3"/>
      <c r="F81" s="3"/>
      <c r="H81" s="3"/>
      <c r="I81" s="17"/>
    </row>
    <row r="82" spans="1:9" x14ac:dyDescent="0.25">
      <c r="A82" s="20" t="s">
        <v>168</v>
      </c>
      <c r="B82" s="25" t="s">
        <v>623</v>
      </c>
      <c r="C82" s="3"/>
      <c r="D82" s="3"/>
      <c r="E82" s="3"/>
      <c r="F82" s="3"/>
      <c r="H82" s="3"/>
      <c r="I82" s="17"/>
    </row>
    <row r="83" spans="1:9" x14ac:dyDescent="0.25">
      <c r="A83" s="8" t="s">
        <v>403</v>
      </c>
      <c r="B83" s="6"/>
      <c r="C83" s="6"/>
      <c r="D83" s="3"/>
      <c r="E83" s="3"/>
      <c r="F83" s="3"/>
      <c r="H83" s="3"/>
      <c r="I83" s="17"/>
    </row>
    <row r="84" spans="1:9" x14ac:dyDescent="0.25">
      <c r="A84" s="20" t="s">
        <v>184</v>
      </c>
      <c r="B84" s="6">
        <v>73</v>
      </c>
      <c r="C84" s="6"/>
      <c r="D84" s="3"/>
      <c r="E84" s="3"/>
      <c r="F84" s="3"/>
      <c r="H84" s="3"/>
      <c r="I84" s="17"/>
    </row>
    <row r="85" spans="1:9" x14ac:dyDescent="0.25">
      <c r="A85" s="20" t="s">
        <v>185</v>
      </c>
      <c r="B85" s="6">
        <v>7</v>
      </c>
      <c r="C85" s="6"/>
      <c r="D85" s="3"/>
      <c r="E85" s="3"/>
      <c r="F85" s="3"/>
      <c r="H85" s="3"/>
      <c r="I85" s="17"/>
    </row>
    <row r="86" spans="1:9" x14ac:dyDescent="0.25">
      <c r="A86" s="20" t="s">
        <v>189</v>
      </c>
      <c r="B86" s="6">
        <v>47</v>
      </c>
      <c r="C86" s="6"/>
      <c r="D86" s="3"/>
      <c r="E86" s="3"/>
      <c r="F86" s="3"/>
      <c r="G86" s="3"/>
      <c r="H86" s="3"/>
      <c r="I86" s="17"/>
    </row>
    <row r="87" spans="1:9" x14ac:dyDescent="0.25">
      <c r="A87" s="20" t="s">
        <v>190</v>
      </c>
      <c r="B87" s="6">
        <v>3</v>
      </c>
      <c r="C87" s="6"/>
      <c r="D87" s="3"/>
      <c r="E87" s="3"/>
      <c r="F87" s="3"/>
      <c r="G87" s="3"/>
      <c r="H87" s="3"/>
      <c r="I87" s="17"/>
    </row>
    <row r="88" spans="1:9" x14ac:dyDescent="0.25">
      <c r="A88" s="20" t="s">
        <v>195</v>
      </c>
      <c r="B88" s="6">
        <v>22</v>
      </c>
      <c r="C88" s="6"/>
      <c r="D88" s="3"/>
      <c r="E88" s="3"/>
      <c r="F88" s="3"/>
      <c r="G88" s="3"/>
      <c r="H88" s="3"/>
      <c r="I88" s="17"/>
    </row>
    <row r="89" spans="1:9" x14ac:dyDescent="0.25">
      <c r="A89" s="20" t="s">
        <v>196</v>
      </c>
      <c r="B89" s="6"/>
      <c r="C89" s="6"/>
      <c r="D89" s="3"/>
      <c r="E89" s="3"/>
      <c r="F89" s="3"/>
      <c r="G89" s="3"/>
      <c r="H89" s="3"/>
      <c r="I89" s="15"/>
    </row>
    <row r="90" spans="1:9" x14ac:dyDescent="0.25">
      <c r="A90" s="20" t="s">
        <v>201</v>
      </c>
      <c r="B90" s="6">
        <v>69</v>
      </c>
      <c r="C90" s="6"/>
      <c r="D90" s="3"/>
      <c r="E90" s="3"/>
      <c r="F90" s="3"/>
      <c r="G90" s="3"/>
      <c r="H90" s="3"/>
      <c r="I90" s="15"/>
    </row>
    <row r="91" spans="1:9" x14ac:dyDescent="0.25">
      <c r="A91" s="20" t="s">
        <v>202</v>
      </c>
      <c r="B91" s="6" t="s">
        <v>456</v>
      </c>
      <c r="C91" s="6"/>
      <c r="D91" s="3"/>
      <c r="E91" s="3"/>
      <c r="F91" s="3"/>
      <c r="G91" s="3"/>
      <c r="H91" s="3"/>
      <c r="I91" s="15"/>
    </row>
    <row r="92" spans="1:9" x14ac:dyDescent="0.25">
      <c r="A92" s="20" t="s">
        <v>205</v>
      </c>
      <c r="B92" s="6">
        <v>93</v>
      </c>
      <c r="C92" s="6"/>
      <c r="D92" s="3"/>
      <c r="E92" s="3"/>
      <c r="F92" s="3"/>
      <c r="G92" s="3"/>
      <c r="H92" s="3"/>
      <c r="I92" s="15"/>
    </row>
    <row r="93" spans="1:9" x14ac:dyDescent="0.25">
      <c r="A93" s="20" t="s">
        <v>206</v>
      </c>
      <c r="B93" s="6">
        <v>25</v>
      </c>
      <c r="C93" s="6"/>
      <c r="D93" s="3"/>
      <c r="E93" s="3"/>
      <c r="F93" s="3"/>
      <c r="G93" s="3"/>
      <c r="H93" s="3"/>
      <c r="I93" s="15"/>
    </row>
    <row r="94" spans="1:9" x14ac:dyDescent="0.25">
      <c r="A94" s="20" t="s">
        <v>211</v>
      </c>
      <c r="B94" s="6">
        <v>179</v>
      </c>
      <c r="C94" s="6"/>
      <c r="D94" s="3"/>
      <c r="E94" s="3"/>
      <c r="F94" s="3"/>
      <c r="G94" s="3"/>
      <c r="H94" s="3"/>
      <c r="I94" s="15"/>
    </row>
    <row r="95" spans="1:9" x14ac:dyDescent="0.25">
      <c r="A95" s="20" t="s">
        <v>212</v>
      </c>
      <c r="B95" s="7" t="s">
        <v>456</v>
      </c>
      <c r="C95" s="6"/>
      <c r="D95" s="3"/>
      <c r="E95" s="3"/>
      <c r="F95" s="3"/>
      <c r="G95" s="3"/>
      <c r="H95" s="3"/>
      <c r="I95" s="15"/>
    </row>
    <row r="96" spans="1:9" x14ac:dyDescent="0.25">
      <c r="A96" s="20" t="s">
        <v>397</v>
      </c>
      <c r="B96" s="9">
        <f>+SUM(B83:B95)</f>
        <v>518</v>
      </c>
      <c r="C96" s="6"/>
      <c r="D96" s="3"/>
      <c r="E96" s="3"/>
      <c r="F96" s="3"/>
      <c r="G96" s="3"/>
      <c r="H96" s="3"/>
      <c r="I96" s="15"/>
    </row>
    <row r="97" spans="1:9" x14ac:dyDescent="0.25">
      <c r="C97" s="3"/>
      <c r="D97" s="3"/>
      <c r="E97" s="3"/>
      <c r="F97" s="3"/>
      <c r="G97" s="3"/>
      <c r="H97" s="3"/>
      <c r="I97" s="15"/>
    </row>
    <row r="98" spans="1:9" x14ac:dyDescent="0.25">
      <c r="A98" s="53" t="s">
        <v>647</v>
      </c>
      <c r="B98" s="53"/>
      <c r="C98" s="53"/>
      <c r="D98" s="53"/>
      <c r="E98" s="53"/>
      <c r="F98" s="53"/>
      <c r="G98" s="53"/>
      <c r="H98" s="3"/>
    </row>
    <row r="99" spans="1:9" x14ac:dyDescent="0.25">
      <c r="A99" s="20" t="s">
        <v>168</v>
      </c>
      <c r="B99" s="45" t="s">
        <v>648</v>
      </c>
      <c r="C99" s="3"/>
      <c r="D99" s="54"/>
      <c r="E99" s="45"/>
      <c r="F99" s="10"/>
      <c r="G99" s="3"/>
      <c r="H99" s="3"/>
    </row>
    <row r="100" spans="1:9" x14ac:dyDescent="0.25">
      <c r="A100" s="20" t="s">
        <v>168</v>
      </c>
      <c r="B100" s="44" t="s">
        <v>625</v>
      </c>
      <c r="C100" s="3"/>
      <c r="D100" s="54"/>
      <c r="E100" s="45"/>
      <c r="F100" s="10"/>
      <c r="G100" s="20"/>
      <c r="H100" s="3"/>
    </row>
    <row r="101" spans="1:9" s="20" customFormat="1" x14ac:dyDescent="0.25">
      <c r="A101" s="8" t="s">
        <v>403</v>
      </c>
      <c r="B101" s="47"/>
      <c r="C101" s="3"/>
      <c r="D101" s="47"/>
      <c r="E101" s="47"/>
      <c r="F101" s="10"/>
      <c r="H101" s="3"/>
    </row>
    <row r="102" spans="1:9" x14ac:dyDescent="0.25">
      <c r="A102" s="20" t="s">
        <v>189</v>
      </c>
      <c r="B102" s="6" t="s">
        <v>456</v>
      </c>
      <c r="C102" s="3" t="s">
        <v>456</v>
      </c>
      <c r="D102" s="6"/>
      <c r="E102" s="6"/>
      <c r="F102" s="10"/>
      <c r="G102" s="20"/>
      <c r="H102" s="3"/>
    </row>
    <row r="103" spans="1:9" x14ac:dyDescent="0.25">
      <c r="A103" s="20" t="s">
        <v>190</v>
      </c>
      <c r="B103" s="7" t="s">
        <v>456</v>
      </c>
      <c r="C103" s="3"/>
      <c r="D103" s="6"/>
      <c r="E103" s="6"/>
      <c r="F103" s="10"/>
      <c r="G103" s="20"/>
      <c r="H103" s="3"/>
    </row>
    <row r="104" spans="1:9" x14ac:dyDescent="0.25">
      <c r="A104" s="20" t="s">
        <v>397</v>
      </c>
      <c r="B104" s="9">
        <f>+SUM(B102:B103)</f>
        <v>0</v>
      </c>
      <c r="C104" s="3"/>
      <c r="D104" s="6"/>
      <c r="E104" s="6"/>
      <c r="F104" s="6"/>
      <c r="G104" s="20"/>
      <c r="H104" s="3"/>
    </row>
    <row r="105" spans="1:9" s="20" customFormat="1" x14ac:dyDescent="0.25">
      <c r="B105" s="6"/>
      <c r="C105" s="3"/>
      <c r="D105" s="6"/>
      <c r="E105" s="6"/>
      <c r="F105" s="6"/>
      <c r="H105" s="3"/>
    </row>
    <row r="106" spans="1:9" x14ac:dyDescent="0.25">
      <c r="A106" s="55" t="s">
        <v>446</v>
      </c>
      <c r="B106" s="55"/>
    </row>
    <row r="107" spans="1:9" x14ac:dyDescent="0.25">
      <c r="A107" s="1" t="s">
        <v>168</v>
      </c>
      <c r="B107" s="27" t="s">
        <v>624</v>
      </c>
    </row>
    <row r="108" spans="1:9" x14ac:dyDescent="0.25">
      <c r="A108" s="1" t="s">
        <v>168</v>
      </c>
      <c r="B108" s="25" t="s">
        <v>625</v>
      </c>
    </row>
    <row r="109" spans="1:9" x14ac:dyDescent="0.25">
      <c r="A109" s="19" t="s">
        <v>421</v>
      </c>
      <c r="B109" s="6"/>
    </row>
    <row r="110" spans="1:9" x14ac:dyDescent="0.25">
      <c r="A110" s="1" t="s">
        <v>214</v>
      </c>
      <c r="B110" s="6"/>
    </row>
    <row r="111" spans="1:9" x14ac:dyDescent="0.25">
      <c r="A111" s="1" t="s">
        <v>215</v>
      </c>
      <c r="B111" s="7"/>
    </row>
    <row r="112" spans="1:9" x14ac:dyDescent="0.25">
      <c r="A112" s="1" t="s">
        <v>397</v>
      </c>
      <c r="B112" s="9">
        <f>+SUM(B109:B111)</f>
        <v>0</v>
      </c>
    </row>
    <row r="113" spans="1:2" x14ac:dyDescent="0.25">
      <c r="A113" s="1"/>
    </row>
    <row r="114" spans="1:2" x14ac:dyDescent="0.25">
      <c r="A114" s="55" t="s">
        <v>449</v>
      </c>
      <c r="B114" s="55"/>
    </row>
    <row r="115" spans="1:2" x14ac:dyDescent="0.25">
      <c r="A115" s="1" t="s">
        <v>168</v>
      </c>
      <c r="B115" s="27" t="s">
        <v>624</v>
      </c>
    </row>
    <row r="116" spans="1:2" x14ac:dyDescent="0.25">
      <c r="A116" s="1"/>
      <c r="B116" s="25" t="s">
        <v>625</v>
      </c>
    </row>
    <row r="117" spans="1:2" x14ac:dyDescent="0.25">
      <c r="A117" s="19" t="s">
        <v>421</v>
      </c>
      <c r="B117" s="6"/>
    </row>
    <row r="118" spans="1:2" x14ac:dyDescent="0.25">
      <c r="A118" s="1" t="s">
        <v>217</v>
      </c>
      <c r="B118" s="6"/>
    </row>
    <row r="119" spans="1:2" x14ac:dyDescent="0.25">
      <c r="A119" s="1" t="s">
        <v>218</v>
      </c>
      <c r="B119" s="7"/>
    </row>
    <row r="120" spans="1:2" x14ac:dyDescent="0.25">
      <c r="A120" s="1" t="s">
        <v>397</v>
      </c>
      <c r="B120" s="9">
        <f>+SUM(B117:B119)</f>
        <v>0</v>
      </c>
    </row>
    <row r="121" spans="1:2" x14ac:dyDescent="0.25">
      <c r="A121" s="1"/>
    </row>
    <row r="122" spans="1:2" x14ac:dyDescent="0.25">
      <c r="A122" s="55" t="s">
        <v>450</v>
      </c>
      <c r="B122" s="55"/>
    </row>
    <row r="123" spans="1:2" x14ac:dyDescent="0.25">
      <c r="A123" s="1" t="s">
        <v>168</v>
      </c>
      <c r="B123" s="27" t="s">
        <v>624</v>
      </c>
    </row>
    <row r="124" spans="1:2" x14ac:dyDescent="0.25">
      <c r="A124" s="1" t="s">
        <v>168</v>
      </c>
      <c r="B124" s="25" t="s">
        <v>625</v>
      </c>
    </row>
    <row r="125" spans="1:2" x14ac:dyDescent="0.25">
      <c r="A125" s="19" t="s">
        <v>421</v>
      </c>
      <c r="B125" s="6"/>
    </row>
    <row r="126" spans="1:2" x14ac:dyDescent="0.25">
      <c r="A126" s="1" t="s">
        <v>220</v>
      </c>
      <c r="B126" s="6"/>
    </row>
    <row r="127" spans="1:2" x14ac:dyDescent="0.25">
      <c r="A127" s="1" t="s">
        <v>221</v>
      </c>
      <c r="B127" s="7"/>
    </row>
    <row r="128" spans="1:2" x14ac:dyDescent="0.25">
      <c r="A128" s="1" t="s">
        <v>397</v>
      </c>
      <c r="B128" s="9">
        <f>+SUM(B125:B127)</f>
        <v>0</v>
      </c>
    </row>
    <row r="129" spans="1:2" x14ac:dyDescent="0.25">
      <c r="A129" s="1"/>
    </row>
    <row r="130" spans="1:2" x14ac:dyDescent="0.25">
      <c r="A130" s="55" t="s">
        <v>453</v>
      </c>
      <c r="B130" s="55"/>
    </row>
    <row r="131" spans="1:2" x14ac:dyDescent="0.25">
      <c r="A131" s="1" t="s">
        <v>168</v>
      </c>
      <c r="B131" s="34" t="s">
        <v>560</v>
      </c>
    </row>
    <row r="132" spans="1:2" x14ac:dyDescent="0.25">
      <c r="A132" s="1" t="s">
        <v>168</v>
      </c>
      <c r="B132" s="25" t="s">
        <v>561</v>
      </c>
    </row>
    <row r="133" spans="1:2" ht="15" customHeight="1" x14ac:dyDescent="0.25">
      <c r="A133" s="19" t="s">
        <v>421</v>
      </c>
      <c r="B133" s="6"/>
    </row>
    <row r="134" spans="1:2" x14ac:dyDescent="0.25">
      <c r="A134" s="1" t="s">
        <v>223</v>
      </c>
      <c r="B134" s="6">
        <v>190</v>
      </c>
    </row>
    <row r="135" spans="1:2" x14ac:dyDescent="0.25">
      <c r="A135" s="1" t="s">
        <v>224</v>
      </c>
      <c r="B135" s="7">
        <v>17</v>
      </c>
    </row>
    <row r="136" spans="1:2" x14ac:dyDescent="0.25">
      <c r="A136" s="1" t="s">
        <v>397</v>
      </c>
      <c r="B136" s="9">
        <f>+SUM(B133:B135)</f>
        <v>207</v>
      </c>
    </row>
    <row r="137" spans="1:2" x14ac:dyDescent="0.25">
      <c r="A137" s="1"/>
    </row>
    <row r="138" spans="1:2" x14ac:dyDescent="0.25">
      <c r="A138" s="56" t="s">
        <v>447</v>
      </c>
      <c r="B138" s="56"/>
    </row>
    <row r="139" spans="1:2" x14ac:dyDescent="0.25">
      <c r="A139" s="1" t="s">
        <v>168</v>
      </c>
      <c r="B139" s="27" t="s">
        <v>583</v>
      </c>
    </row>
    <row r="140" spans="1:2" x14ac:dyDescent="0.25">
      <c r="A140" s="1" t="s">
        <v>168</v>
      </c>
      <c r="B140" s="25" t="s">
        <v>584</v>
      </c>
    </row>
    <row r="141" spans="1:2" ht="15" customHeight="1" x14ac:dyDescent="0.25">
      <c r="A141" s="19" t="s">
        <v>421</v>
      </c>
      <c r="B141" s="6"/>
    </row>
    <row r="142" spans="1:2" x14ac:dyDescent="0.25">
      <c r="A142" s="1" t="s">
        <v>214</v>
      </c>
      <c r="B142" s="6">
        <v>314</v>
      </c>
    </row>
    <row r="143" spans="1:2" x14ac:dyDescent="0.25">
      <c r="A143" s="1" t="s">
        <v>215</v>
      </c>
      <c r="B143" s="7">
        <v>42</v>
      </c>
    </row>
    <row r="144" spans="1:2" x14ac:dyDescent="0.25">
      <c r="A144" s="1" t="s">
        <v>397</v>
      </c>
      <c r="B144" s="9">
        <f>+SUM(B141:B143)</f>
        <v>356</v>
      </c>
    </row>
    <row r="145" spans="1:2" x14ac:dyDescent="0.25">
      <c r="A145" s="1"/>
    </row>
    <row r="146" spans="1:2" x14ac:dyDescent="0.25">
      <c r="A146" s="56" t="s">
        <v>448</v>
      </c>
      <c r="B146" s="56"/>
    </row>
    <row r="147" spans="1:2" x14ac:dyDescent="0.25">
      <c r="A147" s="1" t="s">
        <v>168</v>
      </c>
      <c r="B147" s="27" t="s">
        <v>556</v>
      </c>
    </row>
    <row r="148" spans="1:2" x14ac:dyDescent="0.25">
      <c r="A148" s="1" t="s">
        <v>168</v>
      </c>
      <c r="B148" s="25" t="s">
        <v>557</v>
      </c>
    </row>
    <row r="149" spans="1:2" ht="15" customHeight="1" x14ac:dyDescent="0.25">
      <c r="A149" s="19" t="s">
        <v>421</v>
      </c>
      <c r="B149" s="6"/>
    </row>
    <row r="150" spans="1:2" x14ac:dyDescent="0.25">
      <c r="A150" s="1" t="s">
        <v>217</v>
      </c>
      <c r="B150" s="6">
        <v>226</v>
      </c>
    </row>
    <row r="151" spans="1:2" x14ac:dyDescent="0.25">
      <c r="A151" s="1" t="s">
        <v>218</v>
      </c>
      <c r="B151" s="7">
        <v>40</v>
      </c>
    </row>
    <row r="152" spans="1:2" x14ac:dyDescent="0.25">
      <c r="A152" s="1" t="s">
        <v>397</v>
      </c>
      <c r="B152" s="9">
        <f>+SUM(B149:B151)</f>
        <v>266</v>
      </c>
    </row>
    <row r="153" spans="1:2" x14ac:dyDescent="0.25">
      <c r="A153" s="1"/>
    </row>
    <row r="154" spans="1:2" x14ac:dyDescent="0.25">
      <c r="A154" s="56" t="s">
        <v>451</v>
      </c>
      <c r="B154" s="56"/>
    </row>
    <row r="155" spans="1:2" x14ac:dyDescent="0.25">
      <c r="A155" s="1" t="s">
        <v>168</v>
      </c>
      <c r="B155" s="27" t="s">
        <v>558</v>
      </c>
    </row>
    <row r="156" spans="1:2" x14ac:dyDescent="0.25">
      <c r="A156" s="1" t="s">
        <v>168</v>
      </c>
      <c r="B156" s="25" t="s">
        <v>559</v>
      </c>
    </row>
    <row r="157" spans="1:2" x14ac:dyDescent="0.25">
      <c r="A157" s="19" t="s">
        <v>421</v>
      </c>
      <c r="B157" s="6"/>
    </row>
    <row r="158" spans="1:2" x14ac:dyDescent="0.25">
      <c r="A158" s="1" t="s">
        <v>220</v>
      </c>
      <c r="B158" s="6">
        <v>234</v>
      </c>
    </row>
    <row r="159" spans="1:2" x14ac:dyDescent="0.25">
      <c r="A159" s="1" t="s">
        <v>221</v>
      </c>
      <c r="B159" s="7">
        <v>39</v>
      </c>
    </row>
    <row r="160" spans="1:2" x14ac:dyDescent="0.25">
      <c r="A160" s="1" t="s">
        <v>397</v>
      </c>
      <c r="B160" s="9">
        <f>+SUM(B157:B159)</f>
        <v>273</v>
      </c>
    </row>
    <row r="161" spans="1:7" x14ac:dyDescent="0.25">
      <c r="A161" s="1"/>
    </row>
    <row r="162" spans="1:7" x14ac:dyDescent="0.25">
      <c r="A162" s="56" t="s">
        <v>452</v>
      </c>
      <c r="B162" s="56"/>
    </row>
    <row r="163" spans="1:7" x14ac:dyDescent="0.25">
      <c r="A163" s="1" t="s">
        <v>168</v>
      </c>
      <c r="B163" s="27" t="s">
        <v>624</v>
      </c>
    </row>
    <row r="164" spans="1:7" x14ac:dyDescent="0.25">
      <c r="A164" s="1" t="s">
        <v>168</v>
      </c>
      <c r="B164" s="25" t="s">
        <v>625</v>
      </c>
    </row>
    <row r="165" spans="1:7" ht="15" customHeight="1" x14ac:dyDescent="0.25">
      <c r="A165" s="19" t="s">
        <v>421</v>
      </c>
      <c r="B165" s="6"/>
    </row>
    <row r="166" spans="1:7" x14ac:dyDescent="0.25">
      <c r="A166" s="1" t="s">
        <v>223</v>
      </c>
      <c r="B166" s="6" t="s">
        <v>456</v>
      </c>
    </row>
    <row r="167" spans="1:7" x14ac:dyDescent="0.25">
      <c r="A167" s="1" t="s">
        <v>224</v>
      </c>
      <c r="B167" s="7" t="s">
        <v>456</v>
      </c>
    </row>
    <row r="168" spans="1:7" x14ac:dyDescent="0.25">
      <c r="A168" s="1" t="s">
        <v>397</v>
      </c>
      <c r="B168" s="9">
        <f>+SUM(B165:B167)</f>
        <v>0</v>
      </c>
    </row>
    <row r="170" spans="1:7" x14ac:dyDescent="0.25">
      <c r="A170" s="55" t="s">
        <v>472</v>
      </c>
      <c r="B170" s="55"/>
      <c r="C170" s="24"/>
      <c r="D170" s="3"/>
      <c r="E170" s="3"/>
      <c r="F170" s="3"/>
      <c r="G170" s="3"/>
    </row>
    <row r="171" spans="1:7" x14ac:dyDescent="0.25">
      <c r="A171" s="1" t="s">
        <v>168</v>
      </c>
      <c r="B171" s="27" t="s">
        <v>624</v>
      </c>
      <c r="C171" s="35"/>
      <c r="D171" s="3"/>
      <c r="E171" s="3"/>
      <c r="F171" s="3"/>
      <c r="G171" s="3"/>
    </row>
    <row r="172" spans="1:7" x14ac:dyDescent="0.25">
      <c r="A172" s="1" t="s">
        <v>168</v>
      </c>
      <c r="B172" s="25" t="s">
        <v>625</v>
      </c>
      <c r="C172" s="35"/>
      <c r="D172" s="3"/>
      <c r="E172" s="3"/>
      <c r="F172" s="3"/>
      <c r="G172" s="3"/>
    </row>
    <row r="173" spans="1:7" x14ac:dyDescent="0.25">
      <c r="A173" s="19" t="s">
        <v>405</v>
      </c>
      <c r="B173" s="6"/>
      <c r="C173" s="6"/>
      <c r="D173" s="3"/>
      <c r="E173" s="3"/>
      <c r="F173" s="3"/>
      <c r="G173" s="3"/>
    </row>
    <row r="174" spans="1:7" x14ac:dyDescent="0.25">
      <c r="A174" s="1" t="s">
        <v>227</v>
      </c>
      <c r="B174" s="6"/>
      <c r="C174" s="6"/>
      <c r="D174" s="3"/>
      <c r="E174" s="3"/>
      <c r="F174" s="3"/>
      <c r="G174" s="3"/>
    </row>
    <row r="175" spans="1:7" x14ac:dyDescent="0.25">
      <c r="A175" s="1" t="s">
        <v>228</v>
      </c>
      <c r="B175" s="7"/>
      <c r="C175" s="6"/>
      <c r="D175" s="3"/>
      <c r="E175" s="3"/>
      <c r="F175" s="3"/>
      <c r="G175" s="3"/>
    </row>
    <row r="176" spans="1:7" x14ac:dyDescent="0.25">
      <c r="A176" s="1" t="s">
        <v>397</v>
      </c>
      <c r="B176" s="9">
        <f>+SUM(B173:B175)</f>
        <v>0</v>
      </c>
      <c r="C176" s="6"/>
      <c r="D176" s="3"/>
      <c r="E176" s="3"/>
      <c r="F176" s="3"/>
      <c r="G176" s="3"/>
    </row>
    <row r="177" spans="1:7" x14ac:dyDescent="0.25">
      <c r="A177" s="1"/>
      <c r="C177" s="37"/>
      <c r="D177" s="3"/>
      <c r="E177" s="3"/>
      <c r="F177" s="3"/>
      <c r="G177" s="3"/>
    </row>
    <row r="178" spans="1:7" x14ac:dyDescent="0.25">
      <c r="A178" s="1"/>
      <c r="C178" s="37"/>
      <c r="D178" s="3"/>
      <c r="E178" s="3"/>
      <c r="F178" s="3"/>
      <c r="G178" s="3"/>
    </row>
    <row r="179" spans="1:7" x14ac:dyDescent="0.25">
      <c r="A179" s="56" t="s">
        <v>473</v>
      </c>
      <c r="B179" s="56"/>
      <c r="C179" s="56"/>
      <c r="D179" s="56"/>
      <c r="E179" s="56"/>
      <c r="F179" s="56"/>
      <c r="G179" s="56"/>
    </row>
    <row r="180" spans="1:7" x14ac:dyDescent="0.25">
      <c r="A180" s="1" t="s">
        <v>168</v>
      </c>
      <c r="B180" s="27" t="s">
        <v>630</v>
      </c>
      <c r="C180" s="37"/>
      <c r="D180" s="27" t="s">
        <v>562</v>
      </c>
      <c r="E180" s="27"/>
      <c r="F180" s="3"/>
      <c r="G180" s="3"/>
    </row>
    <row r="181" spans="1:7" x14ac:dyDescent="0.25">
      <c r="A181" s="1" t="s">
        <v>168</v>
      </c>
      <c r="B181" s="25" t="s">
        <v>631</v>
      </c>
      <c r="C181" s="37"/>
      <c r="D181" s="25" t="s">
        <v>563</v>
      </c>
      <c r="E181" s="27"/>
      <c r="F181" s="11" t="s">
        <v>167</v>
      </c>
    </row>
    <row r="182" spans="1:7" x14ac:dyDescent="0.25">
      <c r="A182" s="19" t="s">
        <v>405</v>
      </c>
      <c r="B182" s="6"/>
      <c r="C182" s="6"/>
      <c r="D182" s="6"/>
      <c r="E182" s="6"/>
      <c r="F182" s="6"/>
    </row>
    <row r="183" spans="1:7" x14ac:dyDescent="0.25">
      <c r="A183" s="1" t="s">
        <v>227</v>
      </c>
      <c r="B183" s="6">
        <v>208</v>
      </c>
      <c r="C183" s="6"/>
      <c r="D183" s="6">
        <v>201</v>
      </c>
      <c r="E183" s="6"/>
      <c r="F183" s="6">
        <f>+SUM(B183:D183)</f>
        <v>409</v>
      </c>
    </row>
    <row r="184" spans="1:7" x14ac:dyDescent="0.25">
      <c r="A184" s="1" t="s">
        <v>228</v>
      </c>
      <c r="B184" s="7">
        <v>56</v>
      </c>
      <c r="C184" s="6"/>
      <c r="D184" s="7">
        <v>53</v>
      </c>
      <c r="E184" s="6"/>
      <c r="F184" s="7">
        <f>+SUM(B184:D184)</f>
        <v>109</v>
      </c>
    </row>
    <row r="185" spans="1:7" x14ac:dyDescent="0.25">
      <c r="A185" s="1" t="s">
        <v>397</v>
      </c>
      <c r="B185" s="9">
        <f>+SUM(B182:B184)</f>
        <v>264</v>
      </c>
      <c r="C185" s="6"/>
      <c r="D185" s="9">
        <f>+SUM(D182:D184)</f>
        <v>254</v>
      </c>
      <c r="E185" s="9"/>
      <c r="F185" s="9">
        <f>+SUM(F182:F184)</f>
        <v>518</v>
      </c>
    </row>
    <row r="187" spans="1:7" x14ac:dyDescent="0.25">
      <c r="A187" s="50" t="s">
        <v>455</v>
      </c>
      <c r="B187" s="50"/>
    </row>
    <row r="188" spans="1:7" x14ac:dyDescent="0.25">
      <c r="A188" s="20" t="s">
        <v>168</v>
      </c>
      <c r="B188" s="34" t="s">
        <v>564</v>
      </c>
    </row>
    <row r="189" spans="1:7" x14ac:dyDescent="0.25">
      <c r="A189" s="20" t="s">
        <v>168</v>
      </c>
      <c r="B189" s="25" t="s">
        <v>565</v>
      </c>
    </row>
    <row r="190" spans="1:7" x14ac:dyDescent="0.25">
      <c r="A190" s="8" t="s">
        <v>406</v>
      </c>
      <c r="B190" s="6" t="s">
        <v>456</v>
      </c>
    </row>
    <row r="191" spans="1:7" x14ac:dyDescent="0.25">
      <c r="A191" s="20" t="s">
        <v>233</v>
      </c>
      <c r="B191" s="6">
        <v>597</v>
      </c>
    </row>
    <row r="192" spans="1:7" x14ac:dyDescent="0.25">
      <c r="A192" s="20" t="s">
        <v>234</v>
      </c>
      <c r="B192" s="7">
        <v>69</v>
      </c>
    </row>
    <row r="193" spans="1:2" x14ac:dyDescent="0.25">
      <c r="A193" s="20" t="s">
        <v>397</v>
      </c>
      <c r="B193" s="9">
        <f>+SUM(B191:B192)</f>
        <v>666</v>
      </c>
    </row>
    <row r="195" spans="1:2" x14ac:dyDescent="0.25">
      <c r="A195" s="55" t="s">
        <v>458</v>
      </c>
      <c r="B195" s="55"/>
    </row>
    <row r="196" spans="1:2" x14ac:dyDescent="0.25">
      <c r="A196" s="1"/>
      <c r="B196" s="34" t="s">
        <v>587</v>
      </c>
    </row>
    <row r="197" spans="1:2" x14ac:dyDescent="0.25">
      <c r="A197" s="1" t="s">
        <v>168</v>
      </c>
      <c r="B197" s="25" t="s">
        <v>588</v>
      </c>
    </row>
    <row r="198" spans="1:2" x14ac:dyDescent="0.25">
      <c r="A198" s="8" t="s">
        <v>406</v>
      </c>
      <c r="B198" s="6" t="s">
        <v>456</v>
      </c>
    </row>
    <row r="199" spans="1:2" x14ac:dyDescent="0.25">
      <c r="A199" s="1" t="s">
        <v>233</v>
      </c>
      <c r="B199" s="6">
        <v>595</v>
      </c>
    </row>
    <row r="200" spans="1:2" x14ac:dyDescent="0.25">
      <c r="A200" s="1" t="s">
        <v>234</v>
      </c>
      <c r="B200" s="7">
        <v>70</v>
      </c>
    </row>
    <row r="201" spans="1:2" x14ac:dyDescent="0.25">
      <c r="A201" s="1" t="s">
        <v>397</v>
      </c>
      <c r="B201" s="9">
        <f>+SUM(B199:B200)</f>
        <v>665</v>
      </c>
    </row>
    <row r="202" spans="1:2" x14ac:dyDescent="0.25">
      <c r="A202" s="1"/>
    </row>
    <row r="203" spans="1:2" x14ac:dyDescent="0.25">
      <c r="A203" s="53" t="s">
        <v>454</v>
      </c>
      <c r="B203" s="53"/>
    </row>
    <row r="204" spans="1:2" x14ac:dyDescent="0.25">
      <c r="A204" s="20" t="s">
        <v>168</v>
      </c>
      <c r="B204" s="34" t="s">
        <v>585</v>
      </c>
    </row>
    <row r="205" spans="1:2" x14ac:dyDescent="0.25">
      <c r="A205" s="20" t="s">
        <v>168</v>
      </c>
      <c r="B205" s="25" t="s">
        <v>586</v>
      </c>
    </row>
    <row r="206" spans="1:2" x14ac:dyDescent="0.25">
      <c r="A206" s="8" t="s">
        <v>406</v>
      </c>
      <c r="B206" s="6" t="s">
        <v>456</v>
      </c>
    </row>
    <row r="207" spans="1:2" x14ac:dyDescent="0.25">
      <c r="A207" s="20" t="s">
        <v>233</v>
      </c>
      <c r="B207" s="6">
        <v>437</v>
      </c>
    </row>
    <row r="208" spans="1:2" x14ac:dyDescent="0.25">
      <c r="A208" s="20" t="s">
        <v>234</v>
      </c>
      <c r="B208" s="7">
        <v>64</v>
      </c>
    </row>
    <row r="209" spans="1:2" x14ac:dyDescent="0.25">
      <c r="A209" s="20" t="s">
        <v>397</v>
      </c>
      <c r="B209" s="9">
        <f>+SUM(B207:B208)</f>
        <v>501</v>
      </c>
    </row>
    <row r="211" spans="1:2" x14ac:dyDescent="0.25">
      <c r="A211" s="56" t="s">
        <v>457</v>
      </c>
      <c r="B211" s="56"/>
    </row>
    <row r="212" spans="1:2" x14ac:dyDescent="0.25">
      <c r="A212" s="1"/>
      <c r="B212" s="34" t="s">
        <v>566</v>
      </c>
    </row>
    <row r="213" spans="1:2" x14ac:dyDescent="0.25">
      <c r="A213" s="1" t="s">
        <v>168</v>
      </c>
      <c r="B213" s="25" t="s">
        <v>567</v>
      </c>
    </row>
    <row r="214" spans="1:2" ht="15" customHeight="1" x14ac:dyDescent="0.25">
      <c r="A214" s="8" t="s">
        <v>406</v>
      </c>
      <c r="B214" s="6" t="s">
        <v>456</v>
      </c>
    </row>
    <row r="215" spans="1:2" x14ac:dyDescent="0.25">
      <c r="A215" s="1" t="s">
        <v>233</v>
      </c>
      <c r="B215" s="6">
        <v>433</v>
      </c>
    </row>
    <row r="216" spans="1:2" x14ac:dyDescent="0.25">
      <c r="A216" s="1" t="s">
        <v>234</v>
      </c>
      <c r="B216" s="7">
        <v>58</v>
      </c>
    </row>
    <row r="217" spans="1:2" x14ac:dyDescent="0.25">
      <c r="A217" s="1" t="s">
        <v>397</v>
      </c>
      <c r="B217" s="9">
        <f>+SUM(B215:B216)</f>
        <v>491</v>
      </c>
    </row>
    <row r="219" spans="1:2" x14ac:dyDescent="0.25">
      <c r="A219" s="50" t="s">
        <v>460</v>
      </c>
      <c r="B219" s="50"/>
    </row>
    <row r="220" spans="1:2" x14ac:dyDescent="0.25">
      <c r="A220" t="s">
        <v>168</v>
      </c>
      <c r="B220" s="27" t="s">
        <v>624</v>
      </c>
    </row>
    <row r="221" spans="1:2" x14ac:dyDescent="0.25">
      <c r="A221" t="s">
        <v>168</v>
      </c>
      <c r="B221" s="25" t="s">
        <v>625</v>
      </c>
    </row>
    <row r="222" spans="1:2" x14ac:dyDescent="0.25">
      <c r="A222" s="8" t="s">
        <v>235</v>
      </c>
      <c r="B222" s="6"/>
    </row>
    <row r="223" spans="1:2" x14ac:dyDescent="0.25">
      <c r="A223" t="s">
        <v>236</v>
      </c>
      <c r="B223" s="6"/>
    </row>
    <row r="224" spans="1:2" x14ac:dyDescent="0.25">
      <c r="A224" t="s">
        <v>237</v>
      </c>
      <c r="B224" s="7"/>
    </row>
    <row r="225" spans="1:2" x14ac:dyDescent="0.25">
      <c r="A225" t="s">
        <v>397</v>
      </c>
      <c r="B225" s="9">
        <f>+SUM(B222:B224)</f>
        <v>0</v>
      </c>
    </row>
    <row r="226" spans="1:2" x14ac:dyDescent="0.25">
      <c r="A226"/>
    </row>
    <row r="227" spans="1:2" x14ac:dyDescent="0.25">
      <c r="A227" s="50" t="s">
        <v>462</v>
      </c>
      <c r="B227" s="50"/>
    </row>
    <row r="228" spans="1:2" x14ac:dyDescent="0.25">
      <c r="A228" t="s">
        <v>168</v>
      </c>
      <c r="B228" s="34" t="s">
        <v>591</v>
      </c>
    </row>
    <row r="229" spans="1:2" x14ac:dyDescent="0.25">
      <c r="A229" t="s">
        <v>168</v>
      </c>
      <c r="B229" s="25" t="s">
        <v>592</v>
      </c>
    </row>
    <row r="230" spans="1:2" x14ac:dyDescent="0.25">
      <c r="A230" s="8" t="s">
        <v>235</v>
      </c>
      <c r="B230" s="6"/>
    </row>
    <row r="231" spans="1:2" x14ac:dyDescent="0.25">
      <c r="A231" t="s">
        <v>236</v>
      </c>
      <c r="B231" s="6">
        <v>40</v>
      </c>
    </row>
    <row r="232" spans="1:2" x14ac:dyDescent="0.25">
      <c r="A232" t="s">
        <v>237</v>
      </c>
      <c r="B232" s="7">
        <v>4</v>
      </c>
    </row>
    <row r="233" spans="1:2" x14ac:dyDescent="0.25">
      <c r="A233" t="s">
        <v>397</v>
      </c>
      <c r="B233" s="9">
        <f>+SUM(B230:B232)</f>
        <v>44</v>
      </c>
    </row>
    <row r="234" spans="1:2" x14ac:dyDescent="0.25">
      <c r="A234"/>
    </row>
    <row r="235" spans="1:2" x14ac:dyDescent="0.25">
      <c r="A235" s="53" t="s">
        <v>461</v>
      </c>
      <c r="B235" s="53"/>
    </row>
    <row r="236" spans="1:2" x14ac:dyDescent="0.25">
      <c r="A236" t="s">
        <v>168</v>
      </c>
      <c r="B236" s="34" t="s">
        <v>589</v>
      </c>
    </row>
    <row r="237" spans="1:2" x14ac:dyDescent="0.25">
      <c r="A237" t="s">
        <v>168</v>
      </c>
      <c r="B237" s="25" t="s">
        <v>590</v>
      </c>
    </row>
    <row r="238" spans="1:2" x14ac:dyDescent="0.25">
      <c r="A238" t="s">
        <v>235</v>
      </c>
      <c r="B238" s="6"/>
    </row>
    <row r="239" spans="1:2" x14ac:dyDescent="0.25">
      <c r="A239" t="s">
        <v>236</v>
      </c>
      <c r="B239" s="6">
        <v>64</v>
      </c>
    </row>
    <row r="240" spans="1:2" x14ac:dyDescent="0.25">
      <c r="A240" t="s">
        <v>237</v>
      </c>
      <c r="B240" s="7">
        <v>15</v>
      </c>
    </row>
    <row r="241" spans="1:8" x14ac:dyDescent="0.25">
      <c r="A241" t="s">
        <v>397</v>
      </c>
      <c r="B241" s="9">
        <f>+SUM(B238:B240)</f>
        <v>79</v>
      </c>
    </row>
    <row r="242" spans="1:8" x14ac:dyDescent="0.25">
      <c r="A242"/>
    </row>
    <row r="243" spans="1:8" x14ac:dyDescent="0.25">
      <c r="A243" s="53" t="s">
        <v>463</v>
      </c>
      <c r="B243" s="53"/>
    </row>
    <row r="244" spans="1:8" x14ac:dyDescent="0.25">
      <c r="A244" t="s">
        <v>168</v>
      </c>
      <c r="B244" s="34" t="s">
        <v>585</v>
      </c>
    </row>
    <row r="245" spans="1:8" x14ac:dyDescent="0.25">
      <c r="A245" t="s">
        <v>168</v>
      </c>
      <c r="B245" s="25" t="s">
        <v>593</v>
      </c>
    </row>
    <row r="246" spans="1:8" x14ac:dyDescent="0.25">
      <c r="A246" s="8" t="s">
        <v>235</v>
      </c>
      <c r="B246" s="6"/>
    </row>
    <row r="247" spans="1:8" x14ac:dyDescent="0.25">
      <c r="A247" t="s">
        <v>236</v>
      </c>
      <c r="B247" s="6">
        <v>55</v>
      </c>
    </row>
    <row r="248" spans="1:8" x14ac:dyDescent="0.25">
      <c r="A248" t="s">
        <v>237</v>
      </c>
      <c r="B248" s="7">
        <v>14</v>
      </c>
    </row>
    <row r="249" spans="1:8" x14ac:dyDescent="0.25">
      <c r="A249" t="s">
        <v>397</v>
      </c>
      <c r="B249" s="9">
        <f>+SUM(B246:B248)</f>
        <v>69</v>
      </c>
    </row>
    <row r="251" spans="1:8" x14ac:dyDescent="0.25">
      <c r="A251" s="55" t="s">
        <v>464</v>
      </c>
      <c r="B251" s="55"/>
      <c r="C251" s="1"/>
      <c r="D251" s="1"/>
      <c r="E251" s="1"/>
      <c r="F251" s="3"/>
      <c r="G251" s="3"/>
      <c r="H251" s="3"/>
    </row>
    <row r="252" spans="1:8" x14ac:dyDescent="0.25">
      <c r="A252" s="1" t="s">
        <v>168</v>
      </c>
      <c r="B252" s="34" t="s">
        <v>538</v>
      </c>
      <c r="C252" s="1"/>
      <c r="D252" s="1"/>
      <c r="E252" s="1"/>
      <c r="F252" s="3"/>
      <c r="G252" s="3"/>
      <c r="H252" s="3"/>
    </row>
    <row r="253" spans="1:8" x14ac:dyDescent="0.25">
      <c r="A253" s="1" t="s">
        <v>168</v>
      </c>
      <c r="B253" s="25" t="s">
        <v>594</v>
      </c>
      <c r="C253" s="1"/>
      <c r="D253" s="1"/>
      <c r="E253" s="1"/>
      <c r="F253" s="3"/>
      <c r="G253" s="3"/>
      <c r="H253" s="3"/>
    </row>
    <row r="254" spans="1:8" x14ac:dyDescent="0.25">
      <c r="A254" s="19" t="s">
        <v>407</v>
      </c>
      <c r="B254" s="6" t="s">
        <v>456</v>
      </c>
      <c r="C254" s="1"/>
      <c r="D254" s="1"/>
      <c r="E254" s="1"/>
      <c r="F254" s="3"/>
      <c r="G254" s="3"/>
      <c r="H254" s="3"/>
    </row>
    <row r="255" spans="1:8" x14ac:dyDescent="0.25">
      <c r="A255" s="1" t="s">
        <v>241</v>
      </c>
      <c r="B255" s="6">
        <v>170</v>
      </c>
      <c r="C255" s="1"/>
      <c r="D255" s="1"/>
      <c r="E255" s="1"/>
      <c r="F255" s="3"/>
      <c r="G255" s="3"/>
      <c r="H255" s="3"/>
    </row>
    <row r="256" spans="1:8" x14ac:dyDescent="0.25">
      <c r="A256" s="1" t="s">
        <v>242</v>
      </c>
      <c r="B256" s="6">
        <v>30</v>
      </c>
      <c r="C256" s="1"/>
      <c r="D256" s="1"/>
      <c r="E256" s="1"/>
      <c r="F256" s="3"/>
      <c r="G256" s="3"/>
      <c r="H256" s="3"/>
    </row>
    <row r="257" spans="1:8" x14ac:dyDescent="0.25">
      <c r="A257" s="1" t="s">
        <v>246</v>
      </c>
      <c r="B257" s="6">
        <v>159</v>
      </c>
      <c r="C257" s="1"/>
      <c r="D257" s="1"/>
      <c r="E257" s="1"/>
      <c r="F257" s="3"/>
      <c r="G257" s="3"/>
      <c r="H257" s="3"/>
    </row>
    <row r="258" spans="1:8" x14ac:dyDescent="0.25">
      <c r="A258" s="1" t="s">
        <v>247</v>
      </c>
      <c r="B258" s="7" t="s">
        <v>456</v>
      </c>
      <c r="C258" s="1"/>
      <c r="D258" s="1"/>
      <c r="E258" s="1"/>
      <c r="F258" s="3"/>
      <c r="G258" s="3"/>
      <c r="H258" s="3"/>
    </row>
    <row r="259" spans="1:8" x14ac:dyDescent="0.25">
      <c r="A259" s="1" t="s">
        <v>397</v>
      </c>
      <c r="B259" s="9">
        <f>+SUM(B254:B258)</f>
        <v>359</v>
      </c>
      <c r="C259" s="1"/>
      <c r="D259" s="1"/>
      <c r="E259" s="1"/>
      <c r="F259" s="3"/>
      <c r="G259" s="3"/>
      <c r="H259" s="3"/>
    </row>
    <row r="260" spans="1:8" x14ac:dyDescent="0.25">
      <c r="A260" s="1"/>
      <c r="C260" s="1"/>
      <c r="D260" s="1"/>
      <c r="E260" s="1"/>
      <c r="F260" s="3"/>
      <c r="G260" s="3"/>
      <c r="H260" s="3"/>
    </row>
    <row r="261" spans="1:8" x14ac:dyDescent="0.25">
      <c r="A261" s="55" t="s">
        <v>467</v>
      </c>
      <c r="B261" s="55"/>
      <c r="C261" s="55"/>
      <c r="D261" s="55"/>
      <c r="E261" s="55"/>
      <c r="F261" s="55"/>
      <c r="G261" s="55"/>
      <c r="H261" s="55"/>
    </row>
    <row r="262" spans="1:8" x14ac:dyDescent="0.25">
      <c r="A262" s="1" t="s">
        <v>168</v>
      </c>
      <c r="B262" s="34" t="s">
        <v>568</v>
      </c>
      <c r="C262" s="3"/>
      <c r="D262" s="34" t="s">
        <v>641</v>
      </c>
      <c r="E262" s="34"/>
      <c r="F262" s="34" t="s">
        <v>643</v>
      </c>
      <c r="G262" s="3"/>
      <c r="H262" s="3"/>
    </row>
    <row r="263" spans="1:8" x14ac:dyDescent="0.25">
      <c r="A263" s="1" t="s">
        <v>168</v>
      </c>
      <c r="B263" s="25" t="s">
        <v>569</v>
      </c>
      <c r="C263" s="3"/>
      <c r="D263" s="25" t="s">
        <v>642</v>
      </c>
      <c r="E263" s="25"/>
      <c r="F263" s="25" t="s">
        <v>644</v>
      </c>
      <c r="G263" s="3"/>
      <c r="H263" s="11" t="s">
        <v>167</v>
      </c>
    </row>
    <row r="264" spans="1:8" x14ac:dyDescent="0.25">
      <c r="A264" s="19" t="s">
        <v>407</v>
      </c>
      <c r="B264" s="6"/>
      <c r="C264" s="6"/>
      <c r="D264" s="6"/>
      <c r="E264" s="6"/>
      <c r="F264" s="6"/>
      <c r="G264" s="3"/>
      <c r="H264" s="3"/>
    </row>
    <row r="265" spans="1:8" x14ac:dyDescent="0.25">
      <c r="A265" s="1" t="s">
        <v>241</v>
      </c>
      <c r="B265" s="6">
        <v>172</v>
      </c>
      <c r="C265" s="6"/>
      <c r="D265" s="6">
        <v>167</v>
      </c>
      <c r="E265" s="6"/>
      <c r="F265" s="6">
        <v>164</v>
      </c>
      <c r="G265" s="3"/>
      <c r="H265" s="3">
        <f>+SUM(B265:F265)</f>
        <v>503</v>
      </c>
    </row>
    <row r="266" spans="1:8" x14ac:dyDescent="0.25">
      <c r="A266" s="1" t="s">
        <v>242</v>
      </c>
      <c r="B266" s="6">
        <v>33</v>
      </c>
      <c r="C266" s="6"/>
      <c r="D266" s="6">
        <v>33</v>
      </c>
      <c r="E266" s="6"/>
      <c r="F266" s="6">
        <v>36</v>
      </c>
      <c r="G266" s="3"/>
      <c r="H266" s="3">
        <f>+SUM(B266:F266)</f>
        <v>102</v>
      </c>
    </row>
    <row r="267" spans="1:8" x14ac:dyDescent="0.25">
      <c r="A267" s="1" t="s">
        <v>246</v>
      </c>
      <c r="B267" s="6">
        <v>158</v>
      </c>
      <c r="C267" s="6"/>
      <c r="D267" s="6">
        <v>156</v>
      </c>
      <c r="E267" s="6"/>
      <c r="F267" s="6">
        <v>150</v>
      </c>
      <c r="G267" s="3"/>
      <c r="H267" s="3">
        <f>+SUM(B267:F267)</f>
        <v>464</v>
      </c>
    </row>
    <row r="268" spans="1:8" x14ac:dyDescent="0.25">
      <c r="A268" s="1" t="s">
        <v>247</v>
      </c>
      <c r="B268" s="7"/>
      <c r="C268" s="6"/>
      <c r="D268" s="7"/>
      <c r="E268" s="7"/>
      <c r="F268" s="7"/>
      <c r="G268" s="3"/>
      <c r="H268" s="7"/>
    </row>
    <row r="269" spans="1:8" x14ac:dyDescent="0.25">
      <c r="A269" s="1" t="s">
        <v>397</v>
      </c>
      <c r="B269" s="9">
        <f>+SUM(B264:B268)</f>
        <v>363</v>
      </c>
      <c r="C269" s="6"/>
      <c r="D269" s="9">
        <f>+SUM(D264:D268)</f>
        <v>356</v>
      </c>
      <c r="E269" s="9"/>
      <c r="F269" s="9">
        <f>+SUM(F264:F268)</f>
        <v>350</v>
      </c>
      <c r="G269" s="3"/>
      <c r="H269" s="9">
        <f>+SUM(H264:H268)</f>
        <v>1069</v>
      </c>
    </row>
    <row r="270" spans="1:8" x14ac:dyDescent="0.25">
      <c r="A270" s="1"/>
      <c r="C270" s="3"/>
      <c r="D270" s="3"/>
      <c r="E270" s="3"/>
      <c r="F270" s="3"/>
      <c r="G270" s="3"/>
      <c r="H270" s="3"/>
    </row>
    <row r="271" spans="1:8" x14ac:dyDescent="0.25">
      <c r="A271" s="56" t="s">
        <v>465</v>
      </c>
      <c r="B271" s="56"/>
      <c r="C271" s="1"/>
      <c r="D271" s="1"/>
      <c r="E271" s="1"/>
      <c r="F271" s="3"/>
      <c r="G271" s="3"/>
      <c r="H271" s="3"/>
    </row>
    <row r="272" spans="1:8" x14ac:dyDescent="0.25">
      <c r="A272" s="1" t="s">
        <v>168</v>
      </c>
      <c r="B272" s="34" t="s">
        <v>595</v>
      </c>
      <c r="C272" s="1"/>
      <c r="D272" s="1"/>
      <c r="E272" s="1"/>
      <c r="F272" s="3"/>
      <c r="G272" s="3"/>
      <c r="H272" s="3"/>
    </row>
    <row r="273" spans="1:8" x14ac:dyDescent="0.25">
      <c r="A273" s="1" t="s">
        <v>168</v>
      </c>
      <c r="B273" s="25" t="s">
        <v>596</v>
      </c>
      <c r="C273" s="1"/>
      <c r="D273" s="1"/>
      <c r="E273" s="1"/>
      <c r="F273" s="3"/>
      <c r="G273" s="3"/>
      <c r="H273" s="3"/>
    </row>
    <row r="274" spans="1:8" x14ac:dyDescent="0.25">
      <c r="A274" s="19" t="s">
        <v>407</v>
      </c>
      <c r="B274" s="6"/>
      <c r="C274" s="1"/>
      <c r="D274" s="1"/>
      <c r="E274" s="1"/>
      <c r="F274" s="3"/>
      <c r="G274" s="3"/>
      <c r="H274" s="3"/>
    </row>
    <row r="275" spans="1:8" x14ac:dyDescent="0.25">
      <c r="A275" s="1" t="s">
        <v>241</v>
      </c>
      <c r="B275" s="6">
        <v>83</v>
      </c>
      <c r="C275" s="1"/>
      <c r="D275" s="1"/>
      <c r="E275" s="1"/>
      <c r="F275" s="3"/>
      <c r="G275" s="3"/>
      <c r="H275" s="3"/>
    </row>
    <row r="276" spans="1:8" x14ac:dyDescent="0.25">
      <c r="A276" s="1" t="s">
        <v>242</v>
      </c>
      <c r="B276" s="6">
        <v>34</v>
      </c>
      <c r="C276" s="1"/>
      <c r="D276" s="1"/>
      <c r="E276" s="1"/>
      <c r="F276" s="3"/>
      <c r="G276" s="3"/>
      <c r="H276" s="3"/>
    </row>
    <row r="277" spans="1:8" x14ac:dyDescent="0.25">
      <c r="A277" s="1" t="s">
        <v>246</v>
      </c>
      <c r="B277" s="6">
        <v>80</v>
      </c>
      <c r="C277" s="1"/>
      <c r="D277" s="1"/>
      <c r="E277" s="1"/>
      <c r="F277" s="3"/>
      <c r="G277" s="3"/>
      <c r="H277" s="3"/>
    </row>
    <row r="278" spans="1:8" x14ac:dyDescent="0.25">
      <c r="A278" s="1" t="s">
        <v>247</v>
      </c>
      <c r="B278" s="7" t="s">
        <v>456</v>
      </c>
      <c r="C278" s="1"/>
      <c r="D278" s="1"/>
      <c r="E278" s="1"/>
      <c r="F278" s="3"/>
      <c r="G278" s="3"/>
      <c r="H278" s="3"/>
    </row>
    <row r="279" spans="1:8" x14ac:dyDescent="0.25">
      <c r="A279" s="1" t="s">
        <v>397</v>
      </c>
      <c r="B279" s="9">
        <f>+SUM(B274:B278)</f>
        <v>197</v>
      </c>
      <c r="C279" s="1"/>
      <c r="D279" s="1"/>
      <c r="E279" s="1"/>
      <c r="F279" s="3"/>
      <c r="G279" s="3"/>
      <c r="H279" s="3"/>
    </row>
    <row r="280" spans="1:8" x14ac:dyDescent="0.25">
      <c r="A280" s="1"/>
      <c r="C280" s="1"/>
      <c r="D280" s="1"/>
      <c r="E280" s="1"/>
      <c r="F280" s="3"/>
      <c r="G280" s="3"/>
      <c r="H280" s="3"/>
    </row>
    <row r="281" spans="1:8" x14ac:dyDescent="0.25">
      <c r="A281" s="56" t="s">
        <v>466</v>
      </c>
      <c r="B281" s="56"/>
      <c r="C281" s="56"/>
      <c r="D281" s="56"/>
      <c r="E281" s="56"/>
      <c r="F281" s="56"/>
      <c r="G281" s="56"/>
      <c r="H281" s="56"/>
    </row>
    <row r="282" spans="1:8" x14ac:dyDescent="0.25">
      <c r="A282" s="1" t="s">
        <v>168</v>
      </c>
      <c r="B282" s="34" t="s">
        <v>597</v>
      </c>
      <c r="C282" s="3"/>
      <c r="D282" s="34" t="s">
        <v>639</v>
      </c>
      <c r="E282" s="34"/>
      <c r="F282" s="34" t="s">
        <v>635</v>
      </c>
      <c r="G282" s="3"/>
      <c r="H282" s="3"/>
    </row>
    <row r="283" spans="1:8" x14ac:dyDescent="0.25">
      <c r="A283" s="1" t="s">
        <v>168</v>
      </c>
      <c r="B283" s="25" t="s">
        <v>598</v>
      </c>
      <c r="C283" s="3"/>
      <c r="D283" s="25" t="s">
        <v>640</v>
      </c>
      <c r="E283" s="25"/>
      <c r="F283" s="25" t="s">
        <v>636</v>
      </c>
      <c r="G283" s="3"/>
      <c r="H283" s="11" t="s">
        <v>167</v>
      </c>
    </row>
    <row r="284" spans="1:8" x14ac:dyDescent="0.25">
      <c r="A284" s="19" t="s">
        <v>407</v>
      </c>
      <c r="B284" s="6"/>
      <c r="C284" s="6"/>
      <c r="D284" s="6"/>
      <c r="E284" s="6"/>
      <c r="F284" s="6"/>
      <c r="G284" s="3"/>
      <c r="H284" s="3"/>
    </row>
    <row r="285" spans="1:8" x14ac:dyDescent="0.25">
      <c r="A285" s="1" t="s">
        <v>241</v>
      </c>
      <c r="B285" s="6">
        <v>83</v>
      </c>
      <c r="C285" s="6"/>
      <c r="D285" s="6">
        <v>79</v>
      </c>
      <c r="E285" s="6"/>
      <c r="F285" s="6">
        <v>71</v>
      </c>
      <c r="G285" s="3"/>
      <c r="H285" s="3">
        <f>+SUM(B285:F285)</f>
        <v>233</v>
      </c>
    </row>
    <row r="286" spans="1:8" x14ac:dyDescent="0.25">
      <c r="A286" s="1" t="s">
        <v>242</v>
      </c>
      <c r="B286" s="6">
        <v>31</v>
      </c>
      <c r="C286" s="6"/>
      <c r="D286" s="6">
        <v>32</v>
      </c>
      <c r="E286" s="6"/>
      <c r="F286" s="6">
        <v>24</v>
      </c>
      <c r="G286" s="3"/>
      <c r="H286" s="3">
        <f>+SUM(B286:F286)</f>
        <v>87</v>
      </c>
    </row>
    <row r="287" spans="1:8" x14ac:dyDescent="0.25">
      <c r="A287" s="1" t="s">
        <v>246</v>
      </c>
      <c r="B287" s="6">
        <v>71</v>
      </c>
      <c r="C287" s="6"/>
      <c r="D287" s="6">
        <v>71</v>
      </c>
      <c r="E287" s="6"/>
      <c r="F287" s="6">
        <v>66</v>
      </c>
      <c r="G287" s="3"/>
      <c r="H287" s="3">
        <f>+SUM(B287:F287)</f>
        <v>208</v>
      </c>
    </row>
    <row r="288" spans="1:8" x14ac:dyDescent="0.25">
      <c r="A288" s="1" t="s">
        <v>247</v>
      </c>
      <c r="B288" s="7"/>
      <c r="C288" s="6"/>
      <c r="D288" s="7"/>
      <c r="E288" s="7"/>
      <c r="F288" s="7"/>
      <c r="G288" s="3"/>
      <c r="H288" s="7"/>
    </row>
    <row r="289" spans="1:8" x14ac:dyDescent="0.25">
      <c r="A289" s="1" t="s">
        <v>397</v>
      </c>
      <c r="B289" s="9">
        <f>+SUM(B284:B288)</f>
        <v>185</v>
      </c>
      <c r="C289" s="6"/>
      <c r="D289" s="9">
        <f>+SUM(D284:D288)</f>
        <v>182</v>
      </c>
      <c r="E289" s="9"/>
      <c r="F289" s="9">
        <f>+SUM(F284:F288)</f>
        <v>161</v>
      </c>
      <c r="G289" s="3"/>
      <c r="H289" s="9">
        <f>+SUM(H284:H288)</f>
        <v>528</v>
      </c>
    </row>
    <row r="291" spans="1:8" x14ac:dyDescent="0.25">
      <c r="A291" s="55" t="s">
        <v>469</v>
      </c>
      <c r="B291" s="55"/>
      <c r="C291" s="55"/>
      <c r="D291" s="55"/>
      <c r="E291" s="55"/>
      <c r="F291" s="55"/>
      <c r="G291" s="33"/>
    </row>
    <row r="292" spans="1:8" x14ac:dyDescent="0.25">
      <c r="A292" s="1" t="s">
        <v>168</v>
      </c>
      <c r="B292" s="27" t="s">
        <v>538</v>
      </c>
      <c r="C292" s="3"/>
      <c r="D292" s="34" t="s">
        <v>637</v>
      </c>
      <c r="E292" s="34"/>
      <c r="F292" s="3"/>
      <c r="G292" s="42"/>
    </row>
    <row r="293" spans="1:8" x14ac:dyDescent="0.25">
      <c r="A293" s="1" t="s">
        <v>168</v>
      </c>
      <c r="B293" s="25" t="s">
        <v>539</v>
      </c>
      <c r="C293" s="3"/>
      <c r="D293" s="25" t="s">
        <v>638</v>
      </c>
      <c r="E293" s="27"/>
      <c r="F293" s="11" t="s">
        <v>167</v>
      </c>
      <c r="G293" s="42"/>
    </row>
    <row r="294" spans="1:8" x14ac:dyDescent="0.25">
      <c r="A294" s="19" t="s">
        <v>408</v>
      </c>
      <c r="B294" s="6"/>
      <c r="C294" s="6"/>
      <c r="D294" s="6">
        <f>1</f>
        <v>1</v>
      </c>
      <c r="E294" s="6"/>
      <c r="F294" s="6">
        <f>+SUM(B294:D294)</f>
        <v>1</v>
      </c>
      <c r="G294" s="42"/>
    </row>
    <row r="295" spans="1:8" x14ac:dyDescent="0.25">
      <c r="A295" s="1" t="s">
        <v>270</v>
      </c>
      <c r="B295" s="6">
        <v>3434</v>
      </c>
      <c r="C295" s="6"/>
      <c r="D295" s="6">
        <v>3362</v>
      </c>
      <c r="E295" s="6"/>
      <c r="F295" s="6">
        <f>+SUM(B295:D295)</f>
        <v>6796</v>
      </c>
      <c r="G295" s="42"/>
    </row>
    <row r="296" spans="1:8" x14ac:dyDescent="0.25">
      <c r="A296" s="1" t="s">
        <v>271</v>
      </c>
      <c r="B296" s="7">
        <v>444</v>
      </c>
      <c r="C296" s="6"/>
      <c r="D296" s="7">
        <v>430</v>
      </c>
      <c r="E296" s="6"/>
      <c r="F296" s="7">
        <f>+SUM(B296:D296)</f>
        <v>874</v>
      </c>
      <c r="G296" s="42"/>
    </row>
    <row r="297" spans="1:8" x14ac:dyDescent="0.25">
      <c r="A297" s="1" t="s">
        <v>397</v>
      </c>
      <c r="B297" s="9">
        <f>+SUM(B294:B296)</f>
        <v>3878</v>
      </c>
      <c r="C297" s="6"/>
      <c r="D297" s="9">
        <f>+SUM(D294:D296)</f>
        <v>3793</v>
      </c>
      <c r="E297" s="9"/>
      <c r="F297" s="9">
        <f>+SUM(F294:F296)</f>
        <v>7671</v>
      </c>
      <c r="G297" s="42"/>
    </row>
    <row r="298" spans="1:8" x14ac:dyDescent="0.25">
      <c r="A298" s="1"/>
      <c r="C298" s="3"/>
      <c r="D298" s="3"/>
      <c r="E298" s="3"/>
      <c r="F298" s="3"/>
      <c r="G298" s="42"/>
    </row>
    <row r="299" spans="1:8" x14ac:dyDescent="0.25">
      <c r="A299" s="56" t="s">
        <v>468</v>
      </c>
      <c r="B299" s="56"/>
      <c r="C299" s="56"/>
      <c r="D299" s="56"/>
      <c r="E299" s="56"/>
      <c r="F299" s="56"/>
      <c r="G299" s="33"/>
    </row>
    <row r="300" spans="1:8" x14ac:dyDescent="0.25">
      <c r="A300" s="1" t="s">
        <v>168</v>
      </c>
      <c r="B300" s="34" t="s">
        <v>599</v>
      </c>
      <c r="C300" s="3"/>
      <c r="D300" s="51" t="s">
        <v>126</v>
      </c>
      <c r="E300" s="34"/>
      <c r="F300" s="3"/>
    </row>
    <row r="301" spans="1:8" x14ac:dyDescent="0.25">
      <c r="A301" s="1" t="s">
        <v>168</v>
      </c>
      <c r="B301" s="25" t="s">
        <v>600</v>
      </c>
      <c r="C301" s="3"/>
      <c r="D301" s="52"/>
      <c r="E301" s="27"/>
      <c r="F301" s="11" t="s">
        <v>167</v>
      </c>
    </row>
    <row r="302" spans="1:8" ht="15" customHeight="1" x14ac:dyDescent="0.25">
      <c r="A302" s="19" t="s">
        <v>408</v>
      </c>
      <c r="B302" s="6">
        <f>1</f>
        <v>1</v>
      </c>
      <c r="C302" s="6"/>
      <c r="D302" s="6">
        <f>1</f>
        <v>1</v>
      </c>
      <c r="E302" s="6"/>
      <c r="F302" s="6">
        <f>+SUM(B302:D302)</f>
        <v>2</v>
      </c>
    </row>
    <row r="303" spans="1:8" x14ac:dyDescent="0.25">
      <c r="A303" s="1" t="s">
        <v>270</v>
      </c>
      <c r="B303" s="6">
        <v>2728</v>
      </c>
      <c r="C303" s="6"/>
      <c r="D303" s="6">
        <v>2707</v>
      </c>
      <c r="E303" s="6"/>
      <c r="F303" s="6">
        <f>+SUM(B303:D303)</f>
        <v>5435</v>
      </c>
    </row>
    <row r="304" spans="1:8" x14ac:dyDescent="0.25">
      <c r="A304" s="1" t="s">
        <v>271</v>
      </c>
      <c r="B304" s="7">
        <v>557</v>
      </c>
      <c r="C304" s="6"/>
      <c r="D304" s="7">
        <v>555</v>
      </c>
      <c r="E304" s="6"/>
      <c r="F304" s="7">
        <f>+SUM(B304:D304)</f>
        <v>1112</v>
      </c>
    </row>
    <row r="305" spans="1:6" x14ac:dyDescent="0.25">
      <c r="A305" s="1" t="s">
        <v>397</v>
      </c>
      <c r="B305" s="9">
        <f>+SUM(B302:B304)</f>
        <v>3286</v>
      </c>
      <c r="C305" s="6"/>
      <c r="D305" s="9">
        <f>+SUM(D302:D304)</f>
        <v>3263</v>
      </c>
      <c r="E305" s="9"/>
      <c r="F305" s="9">
        <f>+SUM(F302:F304)</f>
        <v>6549</v>
      </c>
    </row>
    <row r="307" spans="1:6" x14ac:dyDescent="0.25">
      <c r="A307" s="55" t="s">
        <v>541</v>
      </c>
      <c r="B307" s="55"/>
    </row>
    <row r="308" spans="1:6" x14ac:dyDescent="0.25">
      <c r="A308" s="1" t="s">
        <v>168</v>
      </c>
      <c r="B308" s="27" t="s">
        <v>624</v>
      </c>
    </row>
    <row r="309" spans="1:6" x14ac:dyDescent="0.25">
      <c r="A309" s="1" t="s">
        <v>168</v>
      </c>
      <c r="B309" s="25" t="s">
        <v>625</v>
      </c>
    </row>
    <row r="310" spans="1:6" x14ac:dyDescent="0.25">
      <c r="A310" s="19" t="s">
        <v>272</v>
      </c>
      <c r="B310" s="6"/>
    </row>
    <row r="311" spans="1:6" x14ac:dyDescent="0.25">
      <c r="A311" s="1" t="s">
        <v>273</v>
      </c>
      <c r="B311" s="6"/>
    </row>
    <row r="312" spans="1:6" x14ac:dyDescent="0.25">
      <c r="A312" s="1" t="s">
        <v>274</v>
      </c>
      <c r="B312" s="7"/>
    </row>
    <row r="313" spans="1:6" x14ac:dyDescent="0.25">
      <c r="A313" s="1" t="s">
        <v>397</v>
      </c>
      <c r="B313" s="9">
        <f>+SUM(B310:B312)</f>
        <v>0</v>
      </c>
    </row>
    <row r="314" spans="1:6" x14ac:dyDescent="0.25">
      <c r="A314" s="1"/>
    </row>
    <row r="315" spans="1:6" x14ac:dyDescent="0.25">
      <c r="A315" s="56" t="s">
        <v>540</v>
      </c>
      <c r="B315" s="56"/>
    </row>
    <row r="316" spans="1:6" x14ac:dyDescent="0.25">
      <c r="A316" s="1" t="s">
        <v>168</v>
      </c>
      <c r="B316" s="34" t="s">
        <v>601</v>
      </c>
    </row>
    <row r="317" spans="1:6" x14ac:dyDescent="0.25">
      <c r="A317" s="1" t="s">
        <v>168</v>
      </c>
      <c r="B317" s="25" t="s">
        <v>602</v>
      </c>
    </row>
    <row r="318" spans="1:6" ht="15" customHeight="1" x14ac:dyDescent="0.25">
      <c r="A318" s="19" t="s">
        <v>272</v>
      </c>
      <c r="B318" s="6">
        <v>1</v>
      </c>
    </row>
    <row r="319" spans="1:6" x14ac:dyDescent="0.25">
      <c r="A319" s="1" t="s">
        <v>273</v>
      </c>
      <c r="B319" s="6">
        <v>154</v>
      </c>
    </row>
    <row r="320" spans="1:6" x14ac:dyDescent="0.25">
      <c r="A320" s="1" t="s">
        <v>274</v>
      </c>
      <c r="B320" s="7">
        <v>45</v>
      </c>
    </row>
    <row r="321" spans="1:8" x14ac:dyDescent="0.25">
      <c r="A321" s="1" t="s">
        <v>397</v>
      </c>
      <c r="B321" s="9">
        <f>+SUM(B318:B320)</f>
        <v>200</v>
      </c>
    </row>
    <row r="323" spans="1:8" x14ac:dyDescent="0.25">
      <c r="A323" s="55" t="s">
        <v>471</v>
      </c>
      <c r="B323" s="55"/>
      <c r="C323" s="55"/>
      <c r="D323" s="55"/>
      <c r="E323" s="55"/>
      <c r="F323" s="55"/>
      <c r="G323" s="3"/>
      <c r="H323" s="3"/>
    </row>
    <row r="324" spans="1:8" ht="15" customHeight="1" x14ac:dyDescent="0.25">
      <c r="A324" s="1" t="s">
        <v>168</v>
      </c>
      <c r="B324" s="27" t="s">
        <v>624</v>
      </c>
      <c r="C324" s="3"/>
      <c r="D324" s="47" t="s">
        <v>660</v>
      </c>
      <c r="E324" s="3"/>
      <c r="F324" s="3"/>
      <c r="G324" s="3"/>
      <c r="H324" s="3"/>
    </row>
    <row r="325" spans="1:8" x14ac:dyDescent="0.25">
      <c r="A325" s="1" t="s">
        <v>168</v>
      </c>
      <c r="B325" s="25" t="s">
        <v>625</v>
      </c>
      <c r="C325" s="3"/>
      <c r="D325" s="46" t="s">
        <v>625</v>
      </c>
      <c r="E325" s="3"/>
      <c r="F325" s="11" t="s">
        <v>167</v>
      </c>
      <c r="G325" s="3"/>
      <c r="H325" s="3"/>
    </row>
    <row r="326" spans="1:8" x14ac:dyDescent="0.25">
      <c r="A326" s="19" t="s">
        <v>275</v>
      </c>
      <c r="B326" s="9"/>
      <c r="C326" s="9"/>
      <c r="D326" s="9"/>
      <c r="E326" s="5"/>
      <c r="F326" s="5"/>
      <c r="G326" s="5"/>
      <c r="H326" s="5"/>
    </row>
    <row r="327" spans="1:8" x14ac:dyDescent="0.25">
      <c r="A327" s="1" t="s">
        <v>276</v>
      </c>
      <c r="B327" s="6"/>
      <c r="C327" s="6"/>
      <c r="D327" s="6"/>
      <c r="E327" s="3"/>
      <c r="F327" s="3"/>
      <c r="G327" s="3"/>
      <c r="H327" s="3"/>
    </row>
    <row r="328" spans="1:8" x14ac:dyDescent="0.25">
      <c r="A328" s="1" t="s">
        <v>277</v>
      </c>
      <c r="B328" s="7"/>
      <c r="C328" s="6"/>
      <c r="D328" s="7"/>
      <c r="E328" s="3"/>
      <c r="F328" s="11"/>
      <c r="G328" s="3"/>
      <c r="H328" s="3"/>
    </row>
    <row r="329" spans="1:8" x14ac:dyDescent="0.25">
      <c r="A329" s="1" t="s">
        <v>397</v>
      </c>
      <c r="B329" s="9">
        <f>+SUM(B326:B328)</f>
        <v>0</v>
      </c>
      <c r="C329" s="6"/>
      <c r="D329" s="9">
        <f>+SUM(D326:D328)</f>
        <v>0</v>
      </c>
      <c r="E329" s="3"/>
      <c r="F329" s="9">
        <f>+SUM(F326:F328)</f>
        <v>0</v>
      </c>
      <c r="G329" s="3"/>
      <c r="H329" s="3"/>
    </row>
    <row r="330" spans="1:8" x14ac:dyDescent="0.25">
      <c r="A330" s="1"/>
      <c r="C330" s="3"/>
      <c r="D330" s="3"/>
      <c r="E330" s="3"/>
      <c r="F330" s="3"/>
      <c r="G330" s="3"/>
      <c r="H330" s="3"/>
    </row>
    <row r="331" spans="1:8" x14ac:dyDescent="0.25">
      <c r="A331" s="55" t="s">
        <v>474</v>
      </c>
      <c r="B331" s="55"/>
      <c r="C331" s="3"/>
      <c r="D331" s="3"/>
      <c r="E331" s="3"/>
      <c r="F331" s="3"/>
      <c r="G331" s="3"/>
      <c r="H331" s="3"/>
    </row>
    <row r="332" spans="1:8" x14ac:dyDescent="0.25">
      <c r="A332" s="1" t="s">
        <v>168</v>
      </c>
      <c r="B332" s="27" t="s">
        <v>521</v>
      </c>
      <c r="C332" s="3"/>
      <c r="D332" s="3"/>
      <c r="E332" s="3"/>
      <c r="F332" s="3"/>
      <c r="G332" s="3"/>
      <c r="H332" s="3"/>
    </row>
    <row r="333" spans="1:8" x14ac:dyDescent="0.25">
      <c r="A333" s="1" t="s">
        <v>168</v>
      </c>
      <c r="B333" s="25" t="s">
        <v>663</v>
      </c>
      <c r="C333" s="3"/>
      <c r="D333" s="3"/>
      <c r="E333" s="3"/>
      <c r="F333" s="3"/>
      <c r="G333" s="3"/>
      <c r="H333" s="3"/>
    </row>
    <row r="334" spans="1:8" x14ac:dyDescent="0.25">
      <c r="A334" s="19" t="s">
        <v>275</v>
      </c>
      <c r="B334" s="9"/>
      <c r="C334" s="3"/>
      <c r="D334" s="3"/>
      <c r="E334" s="3"/>
      <c r="F334" s="3"/>
      <c r="G334" s="3"/>
      <c r="H334" s="3"/>
    </row>
    <row r="335" spans="1:8" x14ac:dyDescent="0.25">
      <c r="A335" s="1" t="s">
        <v>276</v>
      </c>
      <c r="B335" s="6">
        <f>1</f>
        <v>1</v>
      </c>
      <c r="C335" s="3"/>
      <c r="D335" s="3"/>
      <c r="E335" s="3"/>
      <c r="F335" s="3"/>
      <c r="G335" s="3"/>
      <c r="H335" s="3"/>
    </row>
    <row r="336" spans="1:8" x14ac:dyDescent="0.25">
      <c r="A336" s="1" t="s">
        <v>277</v>
      </c>
      <c r="B336" s="7"/>
      <c r="C336" s="3"/>
      <c r="D336" s="3"/>
      <c r="E336" s="3"/>
      <c r="F336" s="3"/>
      <c r="G336" s="3"/>
      <c r="H336" s="3"/>
    </row>
    <row r="337" spans="1:8" x14ac:dyDescent="0.25">
      <c r="A337" s="1" t="s">
        <v>397</v>
      </c>
      <c r="B337" s="9">
        <f>+SUM(B334:B336)</f>
        <v>1</v>
      </c>
      <c r="C337" s="3"/>
      <c r="D337" s="3"/>
      <c r="E337" s="3"/>
      <c r="F337" s="3"/>
      <c r="G337" s="3"/>
      <c r="H337" s="3"/>
    </row>
    <row r="338" spans="1:8" x14ac:dyDescent="0.25">
      <c r="A338" s="1"/>
      <c r="C338" s="3"/>
      <c r="D338" s="3"/>
      <c r="E338" s="3"/>
      <c r="F338" s="3"/>
      <c r="G338" s="3"/>
      <c r="H338" s="3"/>
    </row>
    <row r="339" spans="1:8" x14ac:dyDescent="0.25">
      <c r="A339" s="56" t="s">
        <v>470</v>
      </c>
      <c r="B339" s="56"/>
      <c r="C339" s="56"/>
      <c r="D339" s="56"/>
      <c r="E339" s="56"/>
      <c r="F339" s="56"/>
      <c r="G339" s="56"/>
      <c r="H339" s="56"/>
    </row>
    <row r="340" spans="1:8" x14ac:dyDescent="0.25">
      <c r="A340" s="1" t="s">
        <v>168</v>
      </c>
      <c r="B340" s="51" t="s">
        <v>130</v>
      </c>
      <c r="C340" s="3"/>
      <c r="D340" s="34" t="s">
        <v>645</v>
      </c>
      <c r="E340" s="3"/>
      <c r="F340" s="51" t="s">
        <v>132</v>
      </c>
      <c r="G340" s="3"/>
      <c r="H340" s="3" t="s">
        <v>168</v>
      </c>
    </row>
    <row r="341" spans="1:8" x14ac:dyDescent="0.25">
      <c r="A341" s="1" t="s">
        <v>168</v>
      </c>
      <c r="B341" s="52"/>
      <c r="C341" s="3"/>
      <c r="D341" s="25" t="s">
        <v>646</v>
      </c>
      <c r="E341" s="3"/>
      <c r="F341" s="52"/>
      <c r="G341" s="3"/>
      <c r="H341" s="11" t="s">
        <v>167</v>
      </c>
    </row>
    <row r="342" spans="1:8" ht="15" customHeight="1" x14ac:dyDescent="0.25">
      <c r="A342" s="19" t="s">
        <v>275</v>
      </c>
      <c r="B342" s="9"/>
      <c r="C342" s="9"/>
      <c r="D342" s="9"/>
      <c r="E342" s="9"/>
      <c r="F342" s="9"/>
      <c r="G342" s="9"/>
      <c r="H342" s="9"/>
    </row>
    <row r="343" spans="1:8" x14ac:dyDescent="0.25">
      <c r="A343" s="1" t="s">
        <v>276</v>
      </c>
      <c r="B343" s="6">
        <v>83</v>
      </c>
      <c r="C343" s="6"/>
      <c r="D343" s="6">
        <v>132</v>
      </c>
      <c r="E343" s="6"/>
      <c r="F343" s="6">
        <v>115</v>
      </c>
      <c r="G343" s="6"/>
      <c r="H343" s="6">
        <f>+SUM(B343:F343)</f>
        <v>330</v>
      </c>
    </row>
    <row r="344" spans="1:8" x14ac:dyDescent="0.25">
      <c r="A344" s="1" t="s">
        <v>277</v>
      </c>
      <c r="B344" s="7">
        <v>27</v>
      </c>
      <c r="C344" s="6"/>
      <c r="D344" s="7">
        <v>21</v>
      </c>
      <c r="E344" s="6"/>
      <c r="F344" s="7">
        <v>23</v>
      </c>
      <c r="G344" s="6"/>
      <c r="H344" s="7">
        <f>+SUM(B344:G344)</f>
        <v>71</v>
      </c>
    </row>
    <row r="345" spans="1:8" x14ac:dyDescent="0.25">
      <c r="A345" s="1" t="s">
        <v>397</v>
      </c>
      <c r="B345" s="9">
        <f>+SUM(B342:B344)</f>
        <v>110</v>
      </c>
      <c r="C345" s="6"/>
      <c r="D345" s="9">
        <f>+SUM(D342:D344)</f>
        <v>153</v>
      </c>
      <c r="E345" s="6"/>
      <c r="F345" s="9">
        <f>+SUM(F342:F344)</f>
        <v>138</v>
      </c>
      <c r="G345" s="6"/>
      <c r="H345" s="9">
        <f>+SUM(H342:H344)</f>
        <v>401</v>
      </c>
    </row>
    <row r="346" spans="1:8" x14ac:dyDescent="0.25">
      <c r="A346" s="1"/>
      <c r="C346" s="3"/>
      <c r="D346" s="3"/>
      <c r="E346" s="3"/>
      <c r="F346" s="3"/>
      <c r="G346" s="3"/>
      <c r="H346" s="3"/>
    </row>
    <row r="347" spans="1:8" x14ac:dyDescent="0.25">
      <c r="A347" s="56" t="s">
        <v>475</v>
      </c>
      <c r="B347" s="56"/>
      <c r="C347" s="3"/>
      <c r="D347" s="3"/>
      <c r="E347" s="3"/>
      <c r="F347" s="3"/>
      <c r="G347" s="3"/>
      <c r="H347" s="3"/>
    </row>
    <row r="348" spans="1:8" x14ac:dyDescent="0.25">
      <c r="A348" s="1" t="s">
        <v>168</v>
      </c>
      <c r="B348" s="34" t="s">
        <v>603</v>
      </c>
      <c r="C348" s="3"/>
      <c r="D348" s="3"/>
      <c r="E348" s="3"/>
      <c r="F348" s="3"/>
      <c r="G348" s="3"/>
      <c r="H348" s="3"/>
    </row>
    <row r="349" spans="1:8" x14ac:dyDescent="0.25">
      <c r="A349" s="1" t="s">
        <v>168</v>
      </c>
      <c r="B349" s="25" t="s">
        <v>604</v>
      </c>
      <c r="C349" s="3"/>
      <c r="D349" s="3"/>
      <c r="E349" s="3"/>
      <c r="F349" s="3"/>
      <c r="G349" s="3"/>
      <c r="H349" s="3"/>
    </row>
    <row r="350" spans="1:8" x14ac:dyDescent="0.25">
      <c r="A350" s="19" t="s">
        <v>275</v>
      </c>
      <c r="B350" s="9"/>
      <c r="C350" s="3"/>
      <c r="D350" s="3"/>
      <c r="E350" s="3"/>
      <c r="F350" s="3"/>
      <c r="G350" s="3"/>
      <c r="H350" s="3"/>
    </row>
    <row r="351" spans="1:8" x14ac:dyDescent="0.25">
      <c r="A351" s="1" t="s">
        <v>276</v>
      </c>
      <c r="B351" s="6">
        <v>138</v>
      </c>
      <c r="C351" s="3"/>
      <c r="D351" s="3"/>
      <c r="E351" s="3"/>
      <c r="F351" s="3"/>
      <c r="G351" s="3"/>
      <c r="H351" s="3"/>
    </row>
    <row r="352" spans="1:8" x14ac:dyDescent="0.25">
      <c r="A352" s="1" t="s">
        <v>277</v>
      </c>
      <c r="B352" s="7">
        <v>30</v>
      </c>
      <c r="C352" s="3"/>
      <c r="D352" s="3"/>
      <c r="E352" s="3"/>
      <c r="F352" s="3"/>
      <c r="G352" s="3"/>
      <c r="H352" s="3"/>
    </row>
    <row r="353" spans="1:8" x14ac:dyDescent="0.25">
      <c r="A353" s="1" t="s">
        <v>397</v>
      </c>
      <c r="B353" s="9">
        <f>+SUM(B350:B352)</f>
        <v>168</v>
      </c>
      <c r="C353" s="3"/>
      <c r="D353" s="3"/>
      <c r="E353" s="3"/>
      <c r="F353" s="3"/>
      <c r="G353" s="3"/>
      <c r="H353" s="3"/>
    </row>
    <row r="355" spans="1:8" x14ac:dyDescent="0.25">
      <c r="A355" s="55" t="s">
        <v>476</v>
      </c>
      <c r="B355" s="55"/>
      <c r="C355" s="33"/>
      <c r="D355" s="3"/>
      <c r="E355" s="1"/>
      <c r="F355" s="3"/>
    </row>
    <row r="356" spans="1:8" x14ac:dyDescent="0.25">
      <c r="A356" s="1" t="s">
        <v>168</v>
      </c>
      <c r="B356" s="27" t="s">
        <v>570</v>
      </c>
      <c r="C356" s="21"/>
      <c r="D356" s="3"/>
      <c r="E356" s="21"/>
      <c r="F356" s="3"/>
    </row>
    <row r="357" spans="1:8" x14ac:dyDescent="0.25">
      <c r="A357" s="1" t="s">
        <v>168</v>
      </c>
      <c r="B357" s="25" t="s">
        <v>571</v>
      </c>
      <c r="C357" s="1"/>
      <c r="D357" s="3"/>
      <c r="E357" s="1"/>
      <c r="F357" s="3"/>
    </row>
    <row r="358" spans="1:8" x14ac:dyDescent="0.25">
      <c r="A358" s="19" t="s">
        <v>410</v>
      </c>
      <c r="B358" s="6">
        <f>2</f>
        <v>2</v>
      </c>
      <c r="C358" s="22"/>
      <c r="D358" s="6"/>
      <c r="E358" s="22"/>
      <c r="F358" s="3"/>
    </row>
    <row r="359" spans="1:8" x14ac:dyDescent="0.25">
      <c r="A359" s="1" t="s">
        <v>310</v>
      </c>
      <c r="B359" s="6">
        <v>2334</v>
      </c>
      <c r="C359" s="22"/>
      <c r="D359" s="6"/>
      <c r="E359" s="22"/>
      <c r="F359" s="3"/>
    </row>
    <row r="360" spans="1:8" x14ac:dyDescent="0.25">
      <c r="A360" s="1" t="s">
        <v>311</v>
      </c>
      <c r="B360" s="7">
        <v>251</v>
      </c>
      <c r="C360" s="22"/>
      <c r="D360" s="6"/>
      <c r="E360" s="22"/>
      <c r="F360" s="3"/>
    </row>
    <row r="361" spans="1:8" x14ac:dyDescent="0.25">
      <c r="A361" s="1" t="s">
        <v>397</v>
      </c>
      <c r="B361" s="9">
        <f>+SUM(B358:B360)</f>
        <v>2587</v>
      </c>
      <c r="C361" s="22"/>
      <c r="D361" s="6"/>
      <c r="E361" s="22"/>
      <c r="F361" s="3"/>
    </row>
    <row r="362" spans="1:8" x14ac:dyDescent="0.25">
      <c r="A362" s="1"/>
      <c r="C362" s="1"/>
      <c r="D362" s="3"/>
      <c r="E362" s="1"/>
      <c r="F362" s="3"/>
    </row>
    <row r="363" spans="1:8" x14ac:dyDescent="0.25">
      <c r="A363" s="56" t="s">
        <v>477</v>
      </c>
      <c r="B363" s="56"/>
      <c r="C363" s="56"/>
      <c r="D363" s="56"/>
      <c r="E363" s="56"/>
      <c r="F363" s="56"/>
    </row>
    <row r="364" spans="1:8" x14ac:dyDescent="0.25">
      <c r="A364" s="1" t="s">
        <v>168</v>
      </c>
      <c r="B364" s="27" t="s">
        <v>560</v>
      </c>
      <c r="C364" s="21"/>
      <c r="D364" s="27" t="s">
        <v>521</v>
      </c>
      <c r="E364" s="21"/>
      <c r="F364" s="3"/>
    </row>
    <row r="365" spans="1:8" x14ac:dyDescent="0.25">
      <c r="A365" s="1" t="s">
        <v>168</v>
      </c>
      <c r="B365" s="25" t="s">
        <v>605</v>
      </c>
      <c r="C365" s="1"/>
      <c r="D365" s="25" t="s">
        <v>572</v>
      </c>
      <c r="E365" s="1"/>
      <c r="F365" s="11" t="s">
        <v>167</v>
      </c>
    </row>
    <row r="366" spans="1:8" ht="15" customHeight="1" x14ac:dyDescent="0.25">
      <c r="A366" s="19" t="s">
        <v>410</v>
      </c>
      <c r="B366" s="6">
        <f>1+2+1</f>
        <v>4</v>
      </c>
      <c r="C366" s="22"/>
      <c r="D366" s="6"/>
      <c r="E366" s="22"/>
      <c r="F366" s="6">
        <f>1+2+1</f>
        <v>4</v>
      </c>
    </row>
    <row r="367" spans="1:8" x14ac:dyDescent="0.25">
      <c r="A367" s="1" t="s">
        <v>310</v>
      </c>
      <c r="B367" s="6">
        <v>828</v>
      </c>
      <c r="C367" s="22"/>
      <c r="D367" s="6">
        <v>450</v>
      </c>
      <c r="E367" s="22"/>
      <c r="F367" s="6">
        <v>1278</v>
      </c>
    </row>
    <row r="368" spans="1:8" x14ac:dyDescent="0.25">
      <c r="A368" s="1" t="s">
        <v>311</v>
      </c>
      <c r="B368" s="7">
        <v>178</v>
      </c>
      <c r="C368" s="22"/>
      <c r="D368" s="7">
        <v>90</v>
      </c>
      <c r="E368" s="22"/>
      <c r="F368" s="7">
        <v>268</v>
      </c>
    </row>
    <row r="369" spans="1:8" x14ac:dyDescent="0.25">
      <c r="A369" s="1" t="s">
        <v>397</v>
      </c>
      <c r="B369" s="9">
        <f>+SUM(B366:B368)</f>
        <v>1010</v>
      </c>
      <c r="C369" s="22"/>
      <c r="D369" s="9">
        <f>+SUM(D366:D368)</f>
        <v>540</v>
      </c>
      <c r="E369" s="22"/>
      <c r="F369" s="9">
        <f>+SUM(F366:F368)</f>
        <v>1550</v>
      </c>
    </row>
    <row r="371" spans="1:8" x14ac:dyDescent="0.25">
      <c r="A371" s="50" t="s">
        <v>438</v>
      </c>
      <c r="B371" s="50"/>
      <c r="C371" s="50"/>
      <c r="D371" s="50"/>
      <c r="E371" s="50"/>
      <c r="F371" s="50"/>
      <c r="G371" s="50"/>
      <c r="H371" s="50"/>
    </row>
    <row r="372" spans="1:8" x14ac:dyDescent="0.25">
      <c r="A372" s="20" t="s">
        <v>168</v>
      </c>
      <c r="B372" s="27" t="s">
        <v>624</v>
      </c>
      <c r="C372" s="34"/>
      <c r="D372" s="54" t="s">
        <v>459</v>
      </c>
      <c r="E372" s="34"/>
      <c r="F372" s="54" t="s">
        <v>459</v>
      </c>
      <c r="G372" s="34"/>
      <c r="H372" s="3"/>
    </row>
    <row r="373" spans="1:8" x14ac:dyDescent="0.25">
      <c r="A373" s="20" t="s">
        <v>168</v>
      </c>
      <c r="B373" s="25" t="s">
        <v>625</v>
      </c>
      <c r="C373" s="34"/>
      <c r="D373" s="52"/>
      <c r="E373" s="34"/>
      <c r="F373" s="52"/>
      <c r="G373" s="34"/>
      <c r="H373" s="11" t="s">
        <v>167</v>
      </c>
    </row>
    <row r="374" spans="1:8" x14ac:dyDescent="0.25">
      <c r="A374" s="8" t="s">
        <v>419</v>
      </c>
      <c r="B374" s="6" t="s">
        <v>456</v>
      </c>
      <c r="C374" s="6"/>
      <c r="D374" s="3"/>
      <c r="E374" s="3"/>
      <c r="F374" s="3"/>
      <c r="G374" s="3"/>
      <c r="H374" s="6"/>
    </row>
    <row r="375" spans="1:8" x14ac:dyDescent="0.25">
      <c r="A375" s="20" t="s">
        <v>319</v>
      </c>
      <c r="B375" s="6"/>
      <c r="C375" s="6"/>
      <c r="D375" s="6"/>
      <c r="E375" s="6"/>
      <c r="F375" s="6"/>
      <c r="G375" s="6"/>
      <c r="H375" s="6"/>
    </row>
    <row r="376" spans="1:8" x14ac:dyDescent="0.25">
      <c r="A376" s="20" t="s">
        <v>320</v>
      </c>
      <c r="B376" s="7"/>
      <c r="C376" s="6"/>
      <c r="D376" s="7"/>
      <c r="E376" s="6"/>
      <c r="F376" s="7"/>
      <c r="G376" s="6"/>
      <c r="H376" s="7"/>
    </row>
    <row r="377" spans="1:8" x14ac:dyDescent="0.25">
      <c r="A377" s="20" t="s">
        <v>397</v>
      </c>
      <c r="B377" s="9">
        <f>+SUM(B374:B376)</f>
        <v>0</v>
      </c>
      <c r="C377" s="6"/>
      <c r="D377" s="9">
        <f>+SUM(D374:D376)</f>
        <v>0</v>
      </c>
      <c r="E377" s="6"/>
      <c r="F377" s="9">
        <f>+SUM(F374:F376)</f>
        <v>0</v>
      </c>
      <c r="G377" s="6"/>
      <c r="H377" s="9">
        <f>+SUM(H374:H376)</f>
        <v>0</v>
      </c>
    </row>
    <row r="378" spans="1:8" x14ac:dyDescent="0.25">
      <c r="C378" s="3"/>
      <c r="D378" s="3"/>
      <c r="E378" s="3"/>
      <c r="F378" s="3"/>
      <c r="G378" s="3"/>
      <c r="H378" s="3"/>
    </row>
    <row r="379" spans="1:8" x14ac:dyDescent="0.25">
      <c r="A379" s="53" t="s">
        <v>439</v>
      </c>
      <c r="B379" s="53"/>
      <c r="C379" s="53"/>
      <c r="D379" s="53"/>
      <c r="E379" s="53"/>
      <c r="F379" s="53"/>
      <c r="G379" s="53"/>
      <c r="H379" s="53"/>
    </row>
    <row r="380" spans="1:8" x14ac:dyDescent="0.25">
      <c r="A380" s="20" t="s">
        <v>168</v>
      </c>
      <c r="B380" s="47" t="s">
        <v>661</v>
      </c>
      <c r="C380" s="34"/>
      <c r="D380" s="54" t="s">
        <v>140</v>
      </c>
      <c r="E380" s="34"/>
      <c r="F380" s="54" t="s">
        <v>141</v>
      </c>
      <c r="G380" s="34"/>
      <c r="H380" s="3"/>
    </row>
    <row r="381" spans="1:8" x14ac:dyDescent="0.25">
      <c r="A381" s="20" t="s">
        <v>168</v>
      </c>
      <c r="B381" s="46" t="s">
        <v>662</v>
      </c>
      <c r="C381" s="34"/>
      <c r="D381" s="52"/>
      <c r="E381" s="34"/>
      <c r="F381" s="52"/>
      <c r="G381" s="34"/>
      <c r="H381" s="11" t="s">
        <v>167</v>
      </c>
    </row>
    <row r="382" spans="1:8" ht="15" customHeight="1" x14ac:dyDescent="0.25">
      <c r="A382" s="8" t="s">
        <v>419</v>
      </c>
      <c r="B382" s="6"/>
      <c r="C382" s="6"/>
      <c r="D382" s="6"/>
      <c r="E382" s="6"/>
      <c r="F382" s="6"/>
      <c r="G382" s="6"/>
      <c r="H382" s="6"/>
    </row>
    <row r="383" spans="1:8" x14ac:dyDescent="0.25">
      <c r="A383" s="20" t="s">
        <v>319</v>
      </c>
      <c r="B383" s="6">
        <v>771</v>
      </c>
      <c r="C383" s="6"/>
      <c r="D383" s="6">
        <v>774</v>
      </c>
      <c r="E383" s="6"/>
      <c r="F383" s="6">
        <v>773</v>
      </c>
      <c r="G383" s="6"/>
      <c r="H383" s="6">
        <f>+SUM(B383:F383)</f>
        <v>2318</v>
      </c>
    </row>
    <row r="384" spans="1:8" x14ac:dyDescent="0.25">
      <c r="A384" s="20" t="s">
        <v>320</v>
      </c>
      <c r="B384" s="7">
        <v>111</v>
      </c>
      <c r="C384" s="6"/>
      <c r="D384" s="7">
        <v>113</v>
      </c>
      <c r="E384" s="6"/>
      <c r="F384" s="7">
        <v>115</v>
      </c>
      <c r="G384" s="6"/>
      <c r="H384" s="7">
        <f>+SUM(B384:F384)</f>
        <v>339</v>
      </c>
    </row>
    <row r="385" spans="1:8" x14ac:dyDescent="0.25">
      <c r="A385" s="20" t="s">
        <v>397</v>
      </c>
      <c r="B385" s="9">
        <f>+SUM(B382:B384)</f>
        <v>882</v>
      </c>
      <c r="C385" s="6"/>
      <c r="D385" s="9">
        <f>+SUM(D382:D384)</f>
        <v>887</v>
      </c>
      <c r="E385" s="6"/>
      <c r="F385" s="9">
        <f>+SUM(F382:F384)</f>
        <v>888</v>
      </c>
      <c r="G385" s="6"/>
      <c r="H385" s="9">
        <f>+SUM(H382:H384)</f>
        <v>2657</v>
      </c>
    </row>
    <row r="387" spans="1:8" x14ac:dyDescent="0.25">
      <c r="A387" s="50" t="s">
        <v>544</v>
      </c>
      <c r="B387" s="50"/>
    </row>
    <row r="388" spans="1:8" x14ac:dyDescent="0.25">
      <c r="A388" s="20" t="s">
        <v>168</v>
      </c>
      <c r="B388" s="27" t="s">
        <v>624</v>
      </c>
    </row>
    <row r="389" spans="1:8" x14ac:dyDescent="0.25">
      <c r="A389" s="20" t="s">
        <v>168</v>
      </c>
      <c r="B389" s="25" t="s">
        <v>625</v>
      </c>
    </row>
    <row r="390" spans="1:8" x14ac:dyDescent="0.25">
      <c r="A390" s="8" t="s">
        <v>411</v>
      </c>
      <c r="B390" s="6" t="s">
        <v>456</v>
      </c>
    </row>
    <row r="391" spans="1:8" x14ac:dyDescent="0.25">
      <c r="A391" s="20" t="s">
        <v>323</v>
      </c>
      <c r="B391" s="6"/>
    </row>
    <row r="392" spans="1:8" x14ac:dyDescent="0.25">
      <c r="A392" s="20" t="s">
        <v>324</v>
      </c>
      <c r="B392" s="6"/>
    </row>
    <row r="393" spans="1:8" x14ac:dyDescent="0.25">
      <c r="A393" s="20" t="s">
        <v>328</v>
      </c>
      <c r="B393" s="6"/>
    </row>
    <row r="394" spans="1:8" x14ac:dyDescent="0.25">
      <c r="A394" s="20" t="s">
        <v>329</v>
      </c>
      <c r="B394" s="7"/>
    </row>
    <row r="395" spans="1:8" x14ac:dyDescent="0.25">
      <c r="A395" s="20" t="s">
        <v>397</v>
      </c>
      <c r="B395" s="9">
        <v>0</v>
      </c>
    </row>
    <row r="397" spans="1:8" x14ac:dyDescent="0.25">
      <c r="A397" s="50" t="s">
        <v>478</v>
      </c>
      <c r="B397" s="50"/>
    </row>
    <row r="398" spans="1:8" x14ac:dyDescent="0.25">
      <c r="A398" s="20" t="s">
        <v>168</v>
      </c>
      <c r="B398" s="27" t="s">
        <v>624</v>
      </c>
    </row>
    <row r="399" spans="1:8" x14ac:dyDescent="0.25">
      <c r="A399" s="20" t="s">
        <v>168</v>
      </c>
      <c r="B399" s="25" t="s">
        <v>625</v>
      </c>
    </row>
    <row r="400" spans="1:8" x14ac:dyDescent="0.25">
      <c r="A400" s="8" t="s">
        <v>411</v>
      </c>
      <c r="B400" s="6" t="s">
        <v>456</v>
      </c>
    </row>
    <row r="401" spans="1:2" x14ac:dyDescent="0.25">
      <c r="A401" s="20" t="s">
        <v>323</v>
      </c>
      <c r="B401" s="6"/>
    </row>
    <row r="402" spans="1:2" x14ac:dyDescent="0.25">
      <c r="A402" s="20" t="s">
        <v>324</v>
      </c>
      <c r="B402" s="7"/>
    </row>
    <row r="403" spans="1:2" x14ac:dyDescent="0.25">
      <c r="A403" s="20" t="s">
        <v>397</v>
      </c>
      <c r="B403" s="9">
        <f>+SUM(B400:B402)</f>
        <v>0</v>
      </c>
    </row>
    <row r="405" spans="1:2" x14ac:dyDescent="0.25">
      <c r="A405" s="50" t="s">
        <v>480</v>
      </c>
      <c r="B405" s="50"/>
    </row>
    <row r="406" spans="1:2" x14ac:dyDescent="0.25">
      <c r="A406" s="20" t="s">
        <v>168</v>
      </c>
      <c r="B406" s="27" t="s">
        <v>624</v>
      </c>
    </row>
    <row r="407" spans="1:2" x14ac:dyDescent="0.25">
      <c r="A407" s="20" t="s">
        <v>168</v>
      </c>
      <c r="B407" s="25" t="s">
        <v>625</v>
      </c>
    </row>
    <row r="408" spans="1:2" ht="15" customHeight="1" x14ac:dyDescent="0.25">
      <c r="A408" s="8" t="s">
        <v>411</v>
      </c>
      <c r="B408" s="6" t="s">
        <v>456</v>
      </c>
    </row>
    <row r="409" spans="1:2" x14ac:dyDescent="0.25">
      <c r="A409" s="20" t="s">
        <v>328</v>
      </c>
      <c r="B409" s="6"/>
    </row>
    <row r="410" spans="1:2" x14ac:dyDescent="0.25">
      <c r="A410" s="20" t="s">
        <v>329</v>
      </c>
      <c r="B410" s="7"/>
    </row>
    <row r="411" spans="1:2" x14ac:dyDescent="0.25">
      <c r="A411" s="20" t="s">
        <v>397</v>
      </c>
      <c r="B411" s="9">
        <f>+SUM(B408:B410)</f>
        <v>0</v>
      </c>
    </row>
    <row r="413" spans="1:2" x14ac:dyDescent="0.25">
      <c r="A413" s="53" t="s">
        <v>545</v>
      </c>
      <c r="B413" s="53"/>
    </row>
    <row r="414" spans="1:2" x14ac:dyDescent="0.25">
      <c r="A414" s="20" t="s">
        <v>168</v>
      </c>
      <c r="B414" s="27" t="s">
        <v>591</v>
      </c>
    </row>
    <row r="415" spans="1:2" x14ac:dyDescent="0.25">
      <c r="A415" s="20" t="s">
        <v>168</v>
      </c>
      <c r="B415" s="25" t="s">
        <v>632</v>
      </c>
    </row>
    <row r="416" spans="1:2" x14ac:dyDescent="0.25">
      <c r="A416" s="8" t="s">
        <v>411</v>
      </c>
      <c r="B416" s="6" t="s">
        <v>456</v>
      </c>
    </row>
    <row r="417" spans="1:8" x14ac:dyDescent="0.25">
      <c r="A417" s="20" t="s">
        <v>323</v>
      </c>
      <c r="B417" s="6">
        <v>323</v>
      </c>
    </row>
    <row r="418" spans="1:8" ht="15" customHeight="1" x14ac:dyDescent="0.25">
      <c r="A418" s="20" t="s">
        <v>324</v>
      </c>
      <c r="B418" s="6">
        <v>56</v>
      </c>
    </row>
    <row r="419" spans="1:8" x14ac:dyDescent="0.25">
      <c r="A419" s="20" t="s">
        <v>328</v>
      </c>
      <c r="B419" s="6">
        <v>334</v>
      </c>
    </row>
    <row r="420" spans="1:8" x14ac:dyDescent="0.25">
      <c r="A420" s="20" t="s">
        <v>329</v>
      </c>
      <c r="B420" s="7">
        <v>19</v>
      </c>
    </row>
    <row r="421" spans="1:8" x14ac:dyDescent="0.25">
      <c r="A421" s="20" t="s">
        <v>397</v>
      </c>
      <c r="B421" s="9">
        <v>732</v>
      </c>
    </row>
    <row r="423" spans="1:8" x14ac:dyDescent="0.25">
      <c r="A423" s="53" t="s">
        <v>479</v>
      </c>
      <c r="B423" s="53"/>
    </row>
    <row r="424" spans="1:8" x14ac:dyDescent="0.25">
      <c r="A424" s="20" t="s">
        <v>168</v>
      </c>
      <c r="B424" s="39" t="s">
        <v>542</v>
      </c>
    </row>
    <row r="425" spans="1:8" x14ac:dyDescent="0.25">
      <c r="A425" s="20" t="s">
        <v>168</v>
      </c>
      <c r="B425" s="36" t="s">
        <v>543</v>
      </c>
    </row>
    <row r="426" spans="1:8" ht="15" customHeight="1" x14ac:dyDescent="0.25">
      <c r="A426" s="8" t="s">
        <v>411</v>
      </c>
      <c r="B426" s="6" t="s">
        <v>456</v>
      </c>
    </row>
    <row r="427" spans="1:8" x14ac:dyDescent="0.25">
      <c r="A427" s="20" t="s">
        <v>323</v>
      </c>
      <c r="B427" s="6">
        <v>312</v>
      </c>
    </row>
    <row r="428" spans="1:8" x14ac:dyDescent="0.25">
      <c r="A428" s="20" t="s">
        <v>324</v>
      </c>
      <c r="B428" s="7">
        <v>53</v>
      </c>
    </row>
    <row r="429" spans="1:8" x14ac:dyDescent="0.25">
      <c r="A429" s="20" t="s">
        <v>397</v>
      </c>
      <c r="B429" s="9">
        <f>+SUM(B426:B428)</f>
        <v>365</v>
      </c>
    </row>
    <row r="431" spans="1:8" x14ac:dyDescent="0.25">
      <c r="A431" s="53" t="s">
        <v>649</v>
      </c>
      <c r="B431" s="53"/>
      <c r="C431" s="20"/>
      <c r="D431" s="20"/>
      <c r="F431" s="20"/>
      <c r="G431" s="20"/>
      <c r="H431" s="20"/>
    </row>
    <row r="432" spans="1:8" x14ac:dyDescent="0.25">
      <c r="A432" s="20" t="s">
        <v>168</v>
      </c>
      <c r="B432" s="39" t="s">
        <v>650</v>
      </c>
      <c r="C432" s="20"/>
      <c r="D432" s="20"/>
      <c r="F432" s="20"/>
      <c r="G432" s="20"/>
      <c r="H432" s="20"/>
    </row>
    <row r="433" spans="1:8" x14ac:dyDescent="0.25">
      <c r="A433" s="20" t="s">
        <v>168</v>
      </c>
      <c r="B433" s="36" t="s">
        <v>651</v>
      </c>
      <c r="C433" s="20"/>
      <c r="D433" s="20"/>
      <c r="F433" s="20"/>
      <c r="G433" s="20"/>
      <c r="H433" s="20"/>
    </row>
    <row r="434" spans="1:8" x14ac:dyDescent="0.25">
      <c r="A434" s="8" t="s">
        <v>411</v>
      </c>
      <c r="B434" s="6" t="s">
        <v>456</v>
      </c>
      <c r="C434" s="20"/>
      <c r="D434" s="20"/>
      <c r="F434" s="20"/>
      <c r="G434" s="20"/>
      <c r="H434" s="20"/>
    </row>
    <row r="435" spans="1:8" x14ac:dyDescent="0.25">
      <c r="A435" s="20" t="s">
        <v>328</v>
      </c>
      <c r="B435" s="6">
        <v>341</v>
      </c>
      <c r="C435" s="20"/>
      <c r="D435" s="20"/>
      <c r="F435" s="20"/>
      <c r="G435" s="20"/>
      <c r="H435" s="20"/>
    </row>
    <row r="436" spans="1:8" x14ac:dyDescent="0.25">
      <c r="A436" s="20" t="s">
        <v>329</v>
      </c>
      <c r="B436" s="7">
        <v>19</v>
      </c>
      <c r="C436" s="20"/>
      <c r="D436" s="20"/>
      <c r="F436" s="20"/>
      <c r="G436" s="20"/>
      <c r="H436" s="20"/>
    </row>
    <row r="437" spans="1:8" x14ac:dyDescent="0.25">
      <c r="A437" s="20" t="s">
        <v>397</v>
      </c>
      <c r="B437" s="9">
        <f>+SUM(B434:B436)</f>
        <v>360</v>
      </c>
      <c r="C437" s="20"/>
      <c r="D437" s="20"/>
      <c r="F437" s="20"/>
      <c r="G437" s="20"/>
      <c r="H437" s="20"/>
    </row>
    <row r="438" spans="1:8" x14ac:dyDescent="0.25">
      <c r="C438" s="20"/>
      <c r="D438" s="20"/>
      <c r="F438" s="20"/>
      <c r="G438" s="20"/>
      <c r="H438" s="20"/>
    </row>
    <row r="439" spans="1:8" x14ac:dyDescent="0.25">
      <c r="A439" s="50" t="s">
        <v>481</v>
      </c>
      <c r="B439" s="50"/>
    </row>
    <row r="440" spans="1:8" x14ac:dyDescent="0.25">
      <c r="A440" s="20" t="s">
        <v>168</v>
      </c>
      <c r="B440" s="27" t="s">
        <v>624</v>
      </c>
    </row>
    <row r="441" spans="1:8" x14ac:dyDescent="0.25">
      <c r="A441" s="20" t="s">
        <v>168</v>
      </c>
      <c r="B441" s="25" t="s">
        <v>625</v>
      </c>
    </row>
    <row r="442" spans="1:8" x14ac:dyDescent="0.25">
      <c r="A442" s="8" t="s">
        <v>422</v>
      </c>
      <c r="B442" s="23" t="s">
        <v>456</v>
      </c>
    </row>
    <row r="443" spans="1:8" x14ac:dyDescent="0.25">
      <c r="A443" s="20" t="s">
        <v>342</v>
      </c>
      <c r="B443" s="23"/>
    </row>
    <row r="444" spans="1:8" s="20" customFormat="1" x14ac:dyDescent="0.25">
      <c r="A444" s="20" t="s">
        <v>343</v>
      </c>
      <c r="B444" s="32"/>
      <c r="C444"/>
      <c r="D444"/>
      <c r="F444"/>
      <c r="G444"/>
      <c r="H444"/>
    </row>
    <row r="445" spans="1:8" x14ac:dyDescent="0.25">
      <c r="A445" s="20" t="s">
        <v>397</v>
      </c>
      <c r="B445" s="40">
        <f>+SUM(B442:B444)</f>
        <v>0</v>
      </c>
    </row>
    <row r="446" spans="1:8" x14ac:dyDescent="0.25">
      <c r="B446" s="2"/>
    </row>
    <row r="447" spans="1:8" x14ac:dyDescent="0.25">
      <c r="A447" s="53" t="s">
        <v>482</v>
      </c>
      <c r="B447" s="53"/>
    </row>
    <row r="448" spans="1:8" x14ac:dyDescent="0.25">
      <c r="A448" s="20" t="s">
        <v>168</v>
      </c>
      <c r="B448" s="30" t="s">
        <v>573</v>
      </c>
    </row>
    <row r="449" spans="1:8" x14ac:dyDescent="0.25">
      <c r="A449" s="20" t="s">
        <v>168</v>
      </c>
      <c r="B449" s="31" t="s">
        <v>574</v>
      </c>
    </row>
    <row r="450" spans="1:8" x14ac:dyDescent="0.25">
      <c r="A450" s="8" t="s">
        <v>422</v>
      </c>
      <c r="B450" s="23">
        <f>1</f>
        <v>1</v>
      </c>
    </row>
    <row r="451" spans="1:8" x14ac:dyDescent="0.25">
      <c r="A451" s="20" t="s">
        <v>342</v>
      </c>
      <c r="B451" s="23">
        <v>401</v>
      </c>
    </row>
    <row r="452" spans="1:8" x14ac:dyDescent="0.25">
      <c r="A452" s="20" t="s">
        <v>343</v>
      </c>
      <c r="B452" s="32">
        <v>107</v>
      </c>
    </row>
    <row r="453" spans="1:8" x14ac:dyDescent="0.25">
      <c r="A453" s="20" t="s">
        <v>397</v>
      </c>
      <c r="B453" s="40">
        <f>+SUM(B450:B452)</f>
        <v>509</v>
      </c>
    </row>
    <row r="455" spans="1:8" x14ac:dyDescent="0.25">
      <c r="A455" s="55" t="s">
        <v>483</v>
      </c>
      <c r="B455" s="55"/>
    </row>
    <row r="456" spans="1:8" x14ac:dyDescent="0.25">
      <c r="A456" s="1" t="s">
        <v>168</v>
      </c>
      <c r="B456" s="27" t="s">
        <v>546</v>
      </c>
    </row>
    <row r="457" spans="1:8" x14ac:dyDescent="0.25">
      <c r="A457" s="1" t="s">
        <v>168</v>
      </c>
      <c r="B457" s="27" t="s">
        <v>547</v>
      </c>
    </row>
    <row r="458" spans="1:8" x14ac:dyDescent="0.25">
      <c r="A458" s="1"/>
      <c r="B458" s="25" t="s">
        <v>548</v>
      </c>
      <c r="C458" s="20"/>
      <c r="D458" s="20"/>
      <c r="F458" s="20"/>
      <c r="G458" s="20"/>
      <c r="H458" s="20"/>
    </row>
    <row r="459" spans="1:8" x14ac:dyDescent="0.25">
      <c r="A459" s="19" t="s">
        <v>413</v>
      </c>
      <c r="B459" s="6" t="s">
        <v>456</v>
      </c>
    </row>
    <row r="460" spans="1:8" x14ac:dyDescent="0.25">
      <c r="A460" s="1" t="s">
        <v>348</v>
      </c>
      <c r="B460" s="6">
        <v>374</v>
      </c>
    </row>
    <row r="461" spans="1:8" x14ac:dyDescent="0.25">
      <c r="A461" s="1" t="s">
        <v>349</v>
      </c>
      <c r="B461" s="7">
        <v>23</v>
      </c>
    </row>
    <row r="462" spans="1:8" x14ac:dyDescent="0.25">
      <c r="A462" s="1" t="s">
        <v>397</v>
      </c>
      <c r="B462" s="9">
        <f>+SUM(B459:B461)</f>
        <v>397</v>
      </c>
    </row>
    <row r="463" spans="1:8" x14ac:dyDescent="0.25">
      <c r="A463" s="1"/>
    </row>
    <row r="464" spans="1:8" x14ac:dyDescent="0.25">
      <c r="A464" s="55" t="s">
        <v>486</v>
      </c>
      <c r="B464" s="55"/>
    </row>
    <row r="465" spans="1:2" x14ac:dyDescent="0.25">
      <c r="A465" s="1"/>
      <c r="B465" s="27" t="s">
        <v>626</v>
      </c>
    </row>
    <row r="466" spans="1:2" x14ac:dyDescent="0.25">
      <c r="A466" s="1" t="s">
        <v>168</v>
      </c>
      <c r="B466" s="25" t="s">
        <v>627</v>
      </c>
    </row>
    <row r="467" spans="1:2" x14ac:dyDescent="0.25">
      <c r="A467" s="19" t="s">
        <v>413</v>
      </c>
      <c r="B467" s="6" t="s">
        <v>456</v>
      </c>
    </row>
    <row r="468" spans="1:2" x14ac:dyDescent="0.25">
      <c r="A468" s="1" t="s">
        <v>354</v>
      </c>
      <c r="B468" s="6">
        <v>409</v>
      </c>
    </row>
    <row r="469" spans="1:2" x14ac:dyDescent="0.25">
      <c r="A469" s="1" t="s">
        <v>355</v>
      </c>
      <c r="B469" s="7">
        <v>29</v>
      </c>
    </row>
    <row r="470" spans="1:2" x14ac:dyDescent="0.25">
      <c r="A470" s="1" t="s">
        <v>397</v>
      </c>
      <c r="B470" s="9">
        <f>+SUM(B467:B469)</f>
        <v>438</v>
      </c>
    </row>
    <row r="471" spans="1:2" x14ac:dyDescent="0.25">
      <c r="A471" s="1"/>
    </row>
    <row r="472" spans="1:2" x14ac:dyDescent="0.25">
      <c r="A472" s="56" t="s">
        <v>484</v>
      </c>
      <c r="B472" s="56"/>
    </row>
    <row r="473" spans="1:2" x14ac:dyDescent="0.25">
      <c r="A473" s="1" t="s">
        <v>168</v>
      </c>
      <c r="B473" s="27" t="s">
        <v>575</v>
      </c>
    </row>
    <row r="474" spans="1:2" x14ac:dyDescent="0.25">
      <c r="A474" s="1" t="s">
        <v>168</v>
      </c>
      <c r="B474" s="25" t="s">
        <v>606</v>
      </c>
    </row>
    <row r="475" spans="1:2" x14ac:dyDescent="0.25">
      <c r="A475" s="19" t="s">
        <v>413</v>
      </c>
      <c r="B475" s="6" t="s">
        <v>456</v>
      </c>
    </row>
    <row r="476" spans="1:2" x14ac:dyDescent="0.25">
      <c r="A476" s="1" t="s">
        <v>348</v>
      </c>
      <c r="B476" s="6">
        <v>249</v>
      </c>
    </row>
    <row r="477" spans="1:2" x14ac:dyDescent="0.25">
      <c r="A477" s="1" t="s">
        <v>349</v>
      </c>
      <c r="B477" s="7">
        <v>32</v>
      </c>
    </row>
    <row r="478" spans="1:2" x14ac:dyDescent="0.25">
      <c r="A478" s="1" t="s">
        <v>397</v>
      </c>
      <c r="B478" s="9">
        <f>+SUM(B475:B477)</f>
        <v>281</v>
      </c>
    </row>
    <row r="479" spans="1:2" x14ac:dyDescent="0.25">
      <c r="A479" s="1"/>
    </row>
    <row r="480" spans="1:2" x14ac:dyDescent="0.25">
      <c r="A480" s="56" t="s">
        <v>485</v>
      </c>
      <c r="B480" s="56"/>
    </row>
    <row r="481" spans="1:6" x14ac:dyDescent="0.25">
      <c r="A481" s="1"/>
      <c r="B481" s="27" t="s">
        <v>633</v>
      </c>
    </row>
    <row r="482" spans="1:6" x14ac:dyDescent="0.25">
      <c r="A482" s="1" t="s">
        <v>168</v>
      </c>
      <c r="B482" s="25" t="s">
        <v>634</v>
      </c>
    </row>
    <row r="483" spans="1:6" x14ac:dyDescent="0.25">
      <c r="A483" s="19" t="s">
        <v>413</v>
      </c>
      <c r="B483" s="6" t="s">
        <v>456</v>
      </c>
    </row>
    <row r="484" spans="1:6" x14ac:dyDescent="0.25">
      <c r="A484" s="1" t="s">
        <v>354</v>
      </c>
      <c r="B484" s="6">
        <v>338</v>
      </c>
    </row>
    <row r="485" spans="1:6" ht="15" customHeight="1" x14ac:dyDescent="0.25">
      <c r="A485" s="1" t="s">
        <v>355</v>
      </c>
      <c r="B485" s="7">
        <v>38</v>
      </c>
    </row>
    <row r="486" spans="1:6" x14ac:dyDescent="0.25">
      <c r="A486" s="1" t="s">
        <v>397</v>
      </c>
      <c r="B486" s="9">
        <f>+SUM(B483:B485)</f>
        <v>376</v>
      </c>
    </row>
    <row r="488" spans="1:6" x14ac:dyDescent="0.25">
      <c r="A488" s="55" t="s">
        <v>487</v>
      </c>
      <c r="B488" s="55"/>
      <c r="C488" s="1"/>
      <c r="D488" s="1"/>
      <c r="E488" s="3"/>
      <c r="F488" s="24"/>
    </row>
    <row r="489" spans="1:6" x14ac:dyDescent="0.25">
      <c r="A489" s="1" t="s">
        <v>168</v>
      </c>
      <c r="B489" s="27" t="s">
        <v>607</v>
      </c>
      <c r="C489" s="1"/>
      <c r="D489" s="1"/>
      <c r="E489" s="3"/>
      <c r="F489" s="39"/>
    </row>
    <row r="490" spans="1:6" x14ac:dyDescent="0.25">
      <c r="A490" s="1" t="s">
        <v>168</v>
      </c>
      <c r="B490" s="25" t="s">
        <v>608</v>
      </c>
      <c r="C490" s="1"/>
      <c r="D490" s="1"/>
      <c r="E490" s="3"/>
      <c r="F490" s="39"/>
    </row>
    <row r="491" spans="1:6" x14ac:dyDescent="0.25">
      <c r="A491" s="19" t="s">
        <v>414</v>
      </c>
      <c r="B491" s="6">
        <v>1</v>
      </c>
      <c r="C491" s="1"/>
      <c r="D491" s="1"/>
      <c r="E491" s="3"/>
      <c r="F491" s="6"/>
    </row>
    <row r="492" spans="1:6" x14ac:dyDescent="0.25">
      <c r="A492" s="1" t="s">
        <v>360</v>
      </c>
      <c r="B492" s="6">
        <v>824</v>
      </c>
      <c r="C492" s="1"/>
      <c r="D492" s="1"/>
      <c r="E492" s="3"/>
      <c r="F492" s="6"/>
    </row>
    <row r="493" spans="1:6" x14ac:dyDescent="0.25">
      <c r="A493" s="1" t="s">
        <v>361</v>
      </c>
      <c r="B493" s="6">
        <v>94</v>
      </c>
      <c r="C493" s="1"/>
      <c r="D493" s="1"/>
      <c r="E493" s="3"/>
      <c r="F493" s="6"/>
    </row>
    <row r="494" spans="1:6" x14ac:dyDescent="0.25">
      <c r="A494" s="1" t="s">
        <v>366</v>
      </c>
      <c r="B494" s="6">
        <v>895</v>
      </c>
      <c r="C494" s="1"/>
      <c r="D494" s="1"/>
      <c r="E494" s="3"/>
      <c r="F494" s="6"/>
    </row>
    <row r="495" spans="1:6" x14ac:dyDescent="0.25">
      <c r="A495" s="1" t="s">
        <v>367</v>
      </c>
      <c r="B495" s="7">
        <v>119</v>
      </c>
      <c r="C495" s="1"/>
      <c r="D495" s="1"/>
      <c r="E495" s="3"/>
      <c r="F495" s="6"/>
    </row>
    <row r="496" spans="1:6" x14ac:dyDescent="0.25">
      <c r="A496" s="1" t="s">
        <v>397</v>
      </c>
      <c r="B496" s="9">
        <f>+SUM(B491:B495)</f>
        <v>1933</v>
      </c>
      <c r="C496" s="1"/>
      <c r="D496" s="1"/>
      <c r="E496" s="3"/>
      <c r="F496" s="6"/>
    </row>
    <row r="497" spans="1:6" x14ac:dyDescent="0.25">
      <c r="A497" s="1"/>
      <c r="C497" s="1"/>
      <c r="D497" s="1"/>
      <c r="E497" s="3"/>
      <c r="F497" s="37"/>
    </row>
    <row r="498" spans="1:6" x14ac:dyDescent="0.25">
      <c r="A498" s="55" t="s">
        <v>490</v>
      </c>
      <c r="B498" s="55"/>
      <c r="C498" s="1"/>
      <c r="D498" s="1"/>
      <c r="E498" s="3"/>
      <c r="F498" s="37"/>
    </row>
    <row r="499" spans="1:6" x14ac:dyDescent="0.25">
      <c r="A499" s="1" t="s">
        <v>168</v>
      </c>
      <c r="B499" s="27" t="s">
        <v>609</v>
      </c>
      <c r="C499" s="1"/>
      <c r="D499" s="1"/>
      <c r="E499" s="3"/>
      <c r="F499" s="37"/>
    </row>
    <row r="500" spans="1:6" x14ac:dyDescent="0.25">
      <c r="A500" s="1" t="s">
        <v>168</v>
      </c>
      <c r="B500" s="25" t="s">
        <v>580</v>
      </c>
      <c r="C500" s="1"/>
      <c r="D500" s="1"/>
      <c r="E500" s="3"/>
      <c r="F500" s="37"/>
    </row>
    <row r="501" spans="1:6" x14ac:dyDescent="0.25">
      <c r="A501" s="19" t="s">
        <v>414</v>
      </c>
      <c r="B501" s="6">
        <v>1</v>
      </c>
      <c r="C501" s="1"/>
      <c r="D501" s="1"/>
      <c r="E501" s="3"/>
      <c r="F501" s="37"/>
    </row>
    <row r="502" spans="1:6" x14ac:dyDescent="0.25">
      <c r="A502" s="1" t="s">
        <v>360</v>
      </c>
      <c r="B502" s="6">
        <v>842</v>
      </c>
      <c r="C502" s="1"/>
      <c r="D502" s="1"/>
      <c r="E502" s="3"/>
      <c r="F502" s="37"/>
    </row>
    <row r="503" spans="1:6" x14ac:dyDescent="0.25">
      <c r="A503" s="1" t="s">
        <v>361</v>
      </c>
      <c r="B503" s="6">
        <v>89</v>
      </c>
      <c r="C503" s="1"/>
      <c r="D503" s="1"/>
      <c r="E503" s="3"/>
      <c r="F503" s="37"/>
    </row>
    <row r="504" spans="1:6" x14ac:dyDescent="0.25">
      <c r="A504" s="1" t="s">
        <v>366</v>
      </c>
      <c r="B504" s="6">
        <v>873</v>
      </c>
      <c r="C504" s="1"/>
      <c r="D504" s="1"/>
      <c r="E504" s="3"/>
      <c r="F504" s="37"/>
    </row>
    <row r="505" spans="1:6" x14ac:dyDescent="0.25">
      <c r="A505" s="1" t="s">
        <v>367</v>
      </c>
      <c r="B505" s="7">
        <v>103</v>
      </c>
      <c r="C505" s="1"/>
      <c r="D505" s="1"/>
      <c r="E505" s="3"/>
      <c r="F505" s="37"/>
    </row>
    <row r="506" spans="1:6" x14ac:dyDescent="0.25">
      <c r="A506" s="1" t="s">
        <v>397</v>
      </c>
      <c r="B506" s="9">
        <f>+SUM(B501:B505)</f>
        <v>1908</v>
      </c>
      <c r="C506" s="1"/>
      <c r="D506" s="1"/>
      <c r="E506" s="3"/>
      <c r="F506" s="37"/>
    </row>
    <row r="507" spans="1:6" x14ac:dyDescent="0.25">
      <c r="A507" s="1"/>
      <c r="C507" s="1"/>
      <c r="D507" s="1"/>
      <c r="E507" s="3"/>
      <c r="F507" s="37"/>
    </row>
    <row r="508" spans="1:6" x14ac:dyDescent="0.25">
      <c r="A508" s="55" t="s">
        <v>491</v>
      </c>
      <c r="B508" s="55"/>
      <c r="C508" s="55"/>
      <c r="D508" s="55"/>
      <c r="E508" s="55"/>
      <c r="F508" s="55"/>
    </row>
    <row r="509" spans="1:6" x14ac:dyDescent="0.25">
      <c r="A509" s="1" t="s">
        <v>168</v>
      </c>
      <c r="B509" s="27" t="s">
        <v>610</v>
      </c>
      <c r="C509" s="34"/>
      <c r="D509" s="27" t="s">
        <v>549</v>
      </c>
      <c r="E509" s="34"/>
      <c r="F509" s="3" t="s">
        <v>168</v>
      </c>
    </row>
    <row r="510" spans="1:6" x14ac:dyDescent="0.25">
      <c r="A510" s="1" t="s">
        <v>168</v>
      </c>
      <c r="B510" s="25" t="s">
        <v>611</v>
      </c>
      <c r="C510" s="34"/>
      <c r="D510" s="25" t="s">
        <v>550</v>
      </c>
      <c r="E510" s="34"/>
      <c r="F510" s="11" t="s">
        <v>167</v>
      </c>
    </row>
    <row r="511" spans="1:6" x14ac:dyDescent="0.25">
      <c r="A511" s="19" t="s">
        <v>414</v>
      </c>
      <c r="B511" s="6" t="s">
        <v>456</v>
      </c>
      <c r="C511" s="6"/>
      <c r="D511" s="6">
        <v>1</v>
      </c>
      <c r="E511" s="6"/>
      <c r="F511" s="6">
        <f>+SUM(B511:D511)</f>
        <v>1</v>
      </c>
    </row>
    <row r="512" spans="1:6" x14ac:dyDescent="0.25">
      <c r="A512" s="1" t="s">
        <v>360</v>
      </c>
      <c r="B512" s="6">
        <v>551</v>
      </c>
      <c r="C512" s="6"/>
      <c r="D512" s="6">
        <v>360</v>
      </c>
      <c r="E512" s="6"/>
      <c r="F512" s="6">
        <f>+SUM(B512:D512)</f>
        <v>911</v>
      </c>
    </row>
    <row r="513" spans="1:6" x14ac:dyDescent="0.25">
      <c r="A513" s="1" t="s">
        <v>361</v>
      </c>
      <c r="B513" s="7">
        <v>51</v>
      </c>
      <c r="C513" s="6"/>
      <c r="D513" s="7">
        <v>48</v>
      </c>
      <c r="E513" s="6"/>
      <c r="F513" s="7">
        <f>+SUM(B513:D513)</f>
        <v>99</v>
      </c>
    </row>
    <row r="514" spans="1:6" x14ac:dyDescent="0.25">
      <c r="A514" s="1" t="s">
        <v>397</v>
      </c>
      <c r="B514" s="5">
        <f>+SUM(B511:B513)</f>
        <v>602</v>
      </c>
      <c r="C514" s="3"/>
      <c r="D514" s="5">
        <f>+SUM(D511:D513)</f>
        <v>409</v>
      </c>
      <c r="E514" s="3"/>
      <c r="F514" s="5">
        <f>+SUM(F511:F513)</f>
        <v>1011</v>
      </c>
    </row>
    <row r="515" spans="1:6" x14ac:dyDescent="0.25">
      <c r="A515" s="1"/>
      <c r="C515" s="3"/>
      <c r="D515" s="3"/>
      <c r="E515" s="3"/>
      <c r="F515" s="3"/>
    </row>
    <row r="516" spans="1:6" x14ac:dyDescent="0.25">
      <c r="A516" s="55" t="s">
        <v>492</v>
      </c>
      <c r="B516" s="55"/>
      <c r="C516" s="1"/>
      <c r="D516" s="1"/>
      <c r="E516" s="3"/>
      <c r="F516" s="37"/>
    </row>
    <row r="517" spans="1:6" x14ac:dyDescent="0.25">
      <c r="A517" s="1" t="s">
        <v>168</v>
      </c>
      <c r="B517" s="27" t="s">
        <v>612</v>
      </c>
      <c r="C517" s="1"/>
      <c r="D517" s="1"/>
      <c r="E517" s="3"/>
      <c r="F517" s="37"/>
    </row>
    <row r="518" spans="1:6" x14ac:dyDescent="0.25">
      <c r="A518" s="1" t="s">
        <v>168</v>
      </c>
      <c r="B518" s="25" t="s">
        <v>613</v>
      </c>
      <c r="C518" s="1"/>
      <c r="D518" s="1"/>
      <c r="E518" s="3"/>
      <c r="F518" s="37"/>
    </row>
    <row r="519" spans="1:6" x14ac:dyDescent="0.25">
      <c r="A519" s="19" t="s">
        <v>414</v>
      </c>
      <c r="B519" s="6" t="s">
        <v>456</v>
      </c>
      <c r="C519" s="1"/>
      <c r="D519" s="1"/>
      <c r="E519" s="3"/>
      <c r="F519" s="37"/>
    </row>
    <row r="520" spans="1:6" x14ac:dyDescent="0.25">
      <c r="A520" s="1" t="s">
        <v>366</v>
      </c>
      <c r="B520" s="6">
        <v>882</v>
      </c>
      <c r="C520" s="1"/>
      <c r="D520" s="1"/>
      <c r="E520" s="3"/>
      <c r="F520" s="37"/>
    </row>
    <row r="521" spans="1:6" x14ac:dyDescent="0.25">
      <c r="A521" s="1" t="s">
        <v>367</v>
      </c>
      <c r="B521" s="7">
        <v>101</v>
      </c>
      <c r="C521" s="1"/>
      <c r="D521" s="1"/>
      <c r="E521" s="3"/>
      <c r="F521" s="37"/>
    </row>
    <row r="522" spans="1:6" x14ac:dyDescent="0.25">
      <c r="A522" s="1" t="s">
        <v>397</v>
      </c>
      <c r="B522" s="5">
        <f>+SUM(B519:B521)</f>
        <v>983</v>
      </c>
      <c r="C522" s="1"/>
      <c r="D522" s="1"/>
      <c r="E522" s="3"/>
      <c r="F522" s="37"/>
    </row>
    <row r="524" spans="1:6" x14ac:dyDescent="0.25">
      <c r="A524" s="56" t="s">
        <v>488</v>
      </c>
      <c r="B524" s="56"/>
      <c r="C524" s="1"/>
      <c r="D524" s="1"/>
      <c r="E524" s="3"/>
      <c r="F524" s="33"/>
    </row>
    <row r="525" spans="1:6" x14ac:dyDescent="0.25">
      <c r="A525" s="1" t="s">
        <v>168</v>
      </c>
      <c r="B525" s="27" t="s">
        <v>624</v>
      </c>
      <c r="C525" s="1"/>
      <c r="D525" s="1"/>
      <c r="E525" s="3"/>
      <c r="F525" s="39"/>
    </row>
    <row r="526" spans="1:6" x14ac:dyDescent="0.25">
      <c r="A526" s="1" t="s">
        <v>168</v>
      </c>
      <c r="B526" s="25" t="s">
        <v>625</v>
      </c>
      <c r="C526" s="1"/>
      <c r="D526" s="1"/>
      <c r="E526" s="3"/>
      <c r="F526" s="39"/>
    </row>
    <row r="527" spans="1:6" x14ac:dyDescent="0.25">
      <c r="A527" s="19" t="s">
        <v>414</v>
      </c>
      <c r="B527" s="6"/>
      <c r="C527" s="1"/>
      <c r="D527" s="1"/>
      <c r="E527" s="3"/>
      <c r="F527" s="6"/>
    </row>
    <row r="528" spans="1:6" x14ac:dyDescent="0.25">
      <c r="A528" s="1" t="s">
        <v>360</v>
      </c>
      <c r="B528" s="6"/>
      <c r="C528" s="1"/>
      <c r="D528" s="1"/>
      <c r="E528" s="3"/>
      <c r="F528" s="6"/>
    </row>
    <row r="529" spans="1:6" x14ac:dyDescent="0.25">
      <c r="A529" s="1" t="s">
        <v>361</v>
      </c>
      <c r="B529" s="6"/>
      <c r="C529" s="1"/>
      <c r="D529" s="1"/>
      <c r="E529" s="3"/>
      <c r="F529" s="6"/>
    </row>
    <row r="530" spans="1:6" x14ac:dyDescent="0.25">
      <c r="A530" s="1" t="s">
        <v>366</v>
      </c>
      <c r="B530" s="6"/>
      <c r="C530" s="1"/>
      <c r="D530" s="1"/>
      <c r="E530" s="3"/>
      <c r="F530" s="6"/>
    </row>
    <row r="531" spans="1:6" ht="15" customHeight="1" x14ac:dyDescent="0.25">
      <c r="A531" s="1" t="s">
        <v>367</v>
      </c>
      <c r="B531" s="7"/>
      <c r="C531" s="1"/>
      <c r="D531" s="1"/>
      <c r="E531" s="3"/>
      <c r="F531" s="6"/>
    </row>
    <row r="532" spans="1:6" x14ac:dyDescent="0.25">
      <c r="A532" s="1" t="s">
        <v>397</v>
      </c>
      <c r="B532" s="9">
        <f>+SUM(B527:B531)</f>
        <v>0</v>
      </c>
      <c r="C532" s="1"/>
      <c r="D532" s="1"/>
      <c r="E532" s="3"/>
      <c r="F532" s="6"/>
    </row>
    <row r="533" spans="1:6" x14ac:dyDescent="0.25">
      <c r="A533" s="1"/>
      <c r="C533" s="1"/>
      <c r="D533" s="1"/>
      <c r="E533" s="3"/>
      <c r="F533" s="37"/>
    </row>
    <row r="534" spans="1:6" x14ac:dyDescent="0.25">
      <c r="A534" s="56" t="s">
        <v>489</v>
      </c>
      <c r="B534" s="56"/>
      <c r="C534" s="1"/>
      <c r="D534" s="1"/>
      <c r="E534" s="3"/>
      <c r="F534" s="37"/>
    </row>
    <row r="535" spans="1:6" x14ac:dyDescent="0.25">
      <c r="A535" s="1" t="s">
        <v>168</v>
      </c>
      <c r="B535" s="27" t="s">
        <v>624</v>
      </c>
      <c r="C535" s="1"/>
      <c r="D535" s="1"/>
      <c r="E535" s="3"/>
      <c r="F535" s="37"/>
    </row>
    <row r="536" spans="1:6" x14ac:dyDescent="0.25">
      <c r="A536" s="1" t="s">
        <v>168</v>
      </c>
      <c r="B536" s="25" t="s">
        <v>625</v>
      </c>
      <c r="C536" s="1"/>
      <c r="D536" s="1"/>
      <c r="E536" s="3"/>
      <c r="F536" s="37"/>
    </row>
    <row r="537" spans="1:6" x14ac:dyDescent="0.25">
      <c r="A537" s="19" t="s">
        <v>414</v>
      </c>
      <c r="B537" s="6"/>
      <c r="C537" s="1"/>
      <c r="D537" s="1"/>
      <c r="E537" s="3"/>
      <c r="F537" s="37"/>
    </row>
    <row r="538" spans="1:6" x14ac:dyDescent="0.25">
      <c r="A538" s="1" t="s">
        <v>360</v>
      </c>
      <c r="B538" s="6"/>
      <c r="C538" s="1"/>
      <c r="D538" s="1"/>
      <c r="E538" s="3"/>
      <c r="F538" s="37"/>
    </row>
    <row r="539" spans="1:6" x14ac:dyDescent="0.25">
      <c r="A539" s="1" t="s">
        <v>361</v>
      </c>
      <c r="B539" s="6"/>
      <c r="C539" s="1"/>
      <c r="D539" s="1"/>
      <c r="E539" s="3"/>
      <c r="F539" s="37"/>
    </row>
    <row r="540" spans="1:6" x14ac:dyDescent="0.25">
      <c r="A540" s="1" t="s">
        <v>366</v>
      </c>
      <c r="B540" s="6"/>
      <c r="C540" s="1"/>
      <c r="D540" s="1"/>
      <c r="E540" s="3"/>
      <c r="F540" s="37"/>
    </row>
    <row r="541" spans="1:6" ht="15" customHeight="1" x14ac:dyDescent="0.25">
      <c r="A541" s="1" t="s">
        <v>367</v>
      </c>
      <c r="B541" s="7"/>
      <c r="C541" s="1"/>
      <c r="D541" s="1"/>
      <c r="E541" s="3"/>
      <c r="F541" s="37"/>
    </row>
    <row r="542" spans="1:6" x14ac:dyDescent="0.25">
      <c r="A542" s="1" t="s">
        <v>397</v>
      </c>
      <c r="B542" s="9">
        <v>0</v>
      </c>
      <c r="C542" s="1"/>
      <c r="D542" s="1"/>
      <c r="E542" s="3"/>
      <c r="F542" s="37"/>
    </row>
    <row r="543" spans="1:6" x14ac:dyDescent="0.25">
      <c r="A543" s="1"/>
      <c r="C543" s="1"/>
      <c r="D543" s="1"/>
      <c r="E543" s="3"/>
      <c r="F543" s="37"/>
    </row>
    <row r="544" spans="1:6" x14ac:dyDescent="0.25">
      <c r="A544" s="56" t="s">
        <v>654</v>
      </c>
      <c r="B544" s="56"/>
      <c r="C544" s="56"/>
      <c r="D544" s="24"/>
      <c r="E544" s="24"/>
      <c r="F544" s="3"/>
    </row>
    <row r="545" spans="1:6" x14ac:dyDescent="0.25">
      <c r="A545" s="1" t="s">
        <v>168</v>
      </c>
      <c r="B545" s="27" t="s">
        <v>624</v>
      </c>
      <c r="C545" s="34"/>
      <c r="D545" s="38"/>
      <c r="E545" s="3"/>
      <c r="F545" s="3"/>
    </row>
    <row r="546" spans="1:6" x14ac:dyDescent="0.25">
      <c r="A546" s="1" t="s">
        <v>168</v>
      </c>
      <c r="B546" s="25" t="s">
        <v>625</v>
      </c>
      <c r="C546" s="34"/>
      <c r="D546" s="38"/>
      <c r="E546" s="3"/>
      <c r="F546" s="3"/>
    </row>
    <row r="547" spans="1:6" ht="15" customHeight="1" x14ac:dyDescent="0.25">
      <c r="A547" s="19" t="s">
        <v>414</v>
      </c>
      <c r="B547" s="6"/>
      <c r="C547" s="6"/>
      <c r="D547" s="6"/>
      <c r="E547" s="6"/>
      <c r="F547" s="3"/>
    </row>
    <row r="548" spans="1:6" x14ac:dyDescent="0.25">
      <c r="A548" s="1" t="s">
        <v>366</v>
      </c>
      <c r="B548" s="6"/>
      <c r="C548" s="6"/>
      <c r="D548" s="6"/>
      <c r="E548" s="6"/>
      <c r="F548" s="3"/>
    </row>
    <row r="549" spans="1:6" x14ac:dyDescent="0.25">
      <c r="A549" s="1" t="s">
        <v>367</v>
      </c>
      <c r="B549" s="7"/>
      <c r="C549" s="6"/>
      <c r="D549" s="6"/>
      <c r="E549" s="6"/>
      <c r="F549" s="3"/>
    </row>
    <row r="550" spans="1:6" x14ac:dyDescent="0.25">
      <c r="A550" s="1" t="s">
        <v>397</v>
      </c>
      <c r="B550" s="5">
        <f>+SUM(B547:B549)</f>
        <v>0</v>
      </c>
      <c r="C550" s="6"/>
      <c r="D550" s="6"/>
      <c r="E550" s="6"/>
      <c r="F550" s="3"/>
    </row>
    <row r="551" spans="1:6" x14ac:dyDescent="0.25">
      <c r="A551" s="1"/>
      <c r="C551" s="1"/>
      <c r="D551" s="1"/>
      <c r="E551" s="3"/>
      <c r="F551" s="37"/>
    </row>
    <row r="552" spans="1:6" x14ac:dyDescent="0.25">
      <c r="A552" s="55" t="s">
        <v>493</v>
      </c>
      <c r="B552" s="55"/>
    </row>
    <row r="553" spans="1:6" x14ac:dyDescent="0.25">
      <c r="A553" s="1" t="s">
        <v>168</v>
      </c>
      <c r="B553" s="27" t="s">
        <v>624</v>
      </c>
    </row>
    <row r="554" spans="1:6" x14ac:dyDescent="0.25">
      <c r="A554" s="1" t="s">
        <v>168</v>
      </c>
      <c r="B554" s="25" t="s">
        <v>625</v>
      </c>
    </row>
    <row r="555" spans="1:6" x14ac:dyDescent="0.25">
      <c r="A555" s="19" t="s">
        <v>415</v>
      </c>
      <c r="B555" s="6" t="s">
        <v>456</v>
      </c>
    </row>
    <row r="556" spans="1:6" x14ac:dyDescent="0.25">
      <c r="A556" s="1" t="s">
        <v>369</v>
      </c>
      <c r="B556" s="6"/>
    </row>
    <row r="557" spans="1:6" x14ac:dyDescent="0.25">
      <c r="A557" s="1" t="s">
        <v>370</v>
      </c>
      <c r="B557" s="6"/>
    </row>
    <row r="558" spans="1:6" x14ac:dyDescent="0.25">
      <c r="A558" s="1" t="s">
        <v>372</v>
      </c>
      <c r="B558" s="6"/>
    </row>
    <row r="559" spans="1:6" ht="15" customHeight="1" x14ac:dyDescent="0.25">
      <c r="A559" s="1" t="s">
        <v>373</v>
      </c>
      <c r="B559" s="7"/>
    </row>
    <row r="560" spans="1:6" x14ac:dyDescent="0.25">
      <c r="A560" s="1" t="s">
        <v>397</v>
      </c>
      <c r="B560" s="9">
        <f>+SUM(B555:B559)</f>
        <v>0</v>
      </c>
    </row>
    <row r="561" spans="1:2" x14ac:dyDescent="0.25">
      <c r="A561" s="1"/>
    </row>
    <row r="562" spans="1:2" x14ac:dyDescent="0.25">
      <c r="A562" s="55" t="s">
        <v>495</v>
      </c>
      <c r="B562" s="55"/>
    </row>
    <row r="563" spans="1:2" x14ac:dyDescent="0.25">
      <c r="A563" s="1" t="s">
        <v>168</v>
      </c>
      <c r="B563" s="27" t="s">
        <v>624</v>
      </c>
    </row>
    <row r="564" spans="1:2" x14ac:dyDescent="0.25">
      <c r="A564" s="1" t="s">
        <v>168</v>
      </c>
      <c r="B564" s="25" t="s">
        <v>625</v>
      </c>
    </row>
    <row r="565" spans="1:2" x14ac:dyDescent="0.25">
      <c r="A565" s="19" t="s">
        <v>415</v>
      </c>
      <c r="B565" s="6" t="s">
        <v>456</v>
      </c>
    </row>
    <row r="566" spans="1:2" x14ac:dyDescent="0.25">
      <c r="A566" s="1" t="s">
        <v>369</v>
      </c>
      <c r="B566" s="6"/>
    </row>
    <row r="567" spans="1:2" ht="15" customHeight="1" x14ac:dyDescent="0.25">
      <c r="A567" s="1" t="s">
        <v>370</v>
      </c>
      <c r="B567" s="7"/>
    </row>
    <row r="568" spans="1:2" x14ac:dyDescent="0.25">
      <c r="A568" s="1" t="s">
        <v>397</v>
      </c>
      <c r="B568" s="9">
        <f>++SUM(B565:B567)</f>
        <v>0</v>
      </c>
    </row>
    <row r="569" spans="1:2" x14ac:dyDescent="0.25">
      <c r="A569" s="1"/>
    </row>
    <row r="570" spans="1:2" x14ac:dyDescent="0.25">
      <c r="A570" s="55" t="s">
        <v>498</v>
      </c>
      <c r="B570" s="55"/>
    </row>
    <row r="571" spans="1:2" x14ac:dyDescent="0.25">
      <c r="A571" s="1" t="s">
        <v>168</v>
      </c>
      <c r="B571" s="27" t="s">
        <v>624</v>
      </c>
    </row>
    <row r="572" spans="1:2" x14ac:dyDescent="0.25">
      <c r="A572" s="1" t="s">
        <v>168</v>
      </c>
      <c r="B572" s="25" t="s">
        <v>625</v>
      </c>
    </row>
    <row r="573" spans="1:2" x14ac:dyDescent="0.25">
      <c r="A573" s="19" t="s">
        <v>415</v>
      </c>
      <c r="B573" s="6" t="s">
        <v>456</v>
      </c>
    </row>
    <row r="574" spans="1:2" x14ac:dyDescent="0.25">
      <c r="A574" s="1" t="s">
        <v>372</v>
      </c>
      <c r="B574" s="6"/>
    </row>
    <row r="575" spans="1:2" ht="15" customHeight="1" x14ac:dyDescent="0.25">
      <c r="A575" s="1" t="s">
        <v>373</v>
      </c>
      <c r="B575" s="7"/>
    </row>
    <row r="576" spans="1:2" x14ac:dyDescent="0.25">
      <c r="A576" s="1" t="s">
        <v>397</v>
      </c>
      <c r="B576" s="9">
        <f>++SUM(B573:B575)</f>
        <v>0</v>
      </c>
    </row>
    <row r="577" spans="1:2" x14ac:dyDescent="0.25">
      <c r="A577" s="1"/>
    </row>
    <row r="578" spans="1:2" x14ac:dyDescent="0.25">
      <c r="A578" s="56" t="s">
        <v>494</v>
      </c>
      <c r="B578" s="56"/>
    </row>
    <row r="579" spans="1:2" x14ac:dyDescent="0.25">
      <c r="A579" s="1" t="s">
        <v>168</v>
      </c>
      <c r="B579" s="27" t="s">
        <v>614</v>
      </c>
    </row>
    <row r="580" spans="1:2" x14ac:dyDescent="0.25">
      <c r="A580" s="1" t="s">
        <v>168</v>
      </c>
      <c r="B580" s="25" t="s">
        <v>615</v>
      </c>
    </row>
    <row r="581" spans="1:2" x14ac:dyDescent="0.25">
      <c r="A581" s="19" t="s">
        <v>415</v>
      </c>
      <c r="B581" s="6" t="s">
        <v>456</v>
      </c>
    </row>
    <row r="582" spans="1:2" x14ac:dyDescent="0.25">
      <c r="A582" s="1" t="s">
        <v>369</v>
      </c>
      <c r="B582" s="6">
        <v>63</v>
      </c>
    </row>
    <row r="583" spans="1:2" x14ac:dyDescent="0.25">
      <c r="A583" s="1" t="s">
        <v>370</v>
      </c>
      <c r="B583" s="6">
        <v>16</v>
      </c>
    </row>
    <row r="584" spans="1:2" x14ac:dyDescent="0.25">
      <c r="A584" s="1" t="s">
        <v>372</v>
      </c>
      <c r="B584" s="6">
        <v>72</v>
      </c>
    </row>
    <row r="585" spans="1:2" ht="15" customHeight="1" x14ac:dyDescent="0.25">
      <c r="A585" s="1" t="s">
        <v>373</v>
      </c>
      <c r="B585" s="7">
        <v>23</v>
      </c>
    </row>
    <row r="586" spans="1:2" x14ac:dyDescent="0.25">
      <c r="A586" s="1" t="s">
        <v>397</v>
      </c>
      <c r="B586" s="9">
        <f>+SUM(B581:B585)</f>
        <v>174</v>
      </c>
    </row>
    <row r="587" spans="1:2" x14ac:dyDescent="0.25">
      <c r="A587" s="1"/>
    </row>
    <row r="588" spans="1:2" x14ac:dyDescent="0.25">
      <c r="A588" s="56" t="s">
        <v>496</v>
      </c>
      <c r="B588" s="56"/>
    </row>
    <row r="589" spans="1:2" x14ac:dyDescent="0.25">
      <c r="A589" s="1" t="s">
        <v>168</v>
      </c>
      <c r="B589" s="27" t="s">
        <v>624</v>
      </c>
    </row>
    <row r="590" spans="1:2" x14ac:dyDescent="0.25">
      <c r="A590" s="1" t="s">
        <v>168</v>
      </c>
      <c r="B590" s="25" t="s">
        <v>625</v>
      </c>
    </row>
    <row r="591" spans="1:2" x14ac:dyDescent="0.25">
      <c r="A591" s="19" t="s">
        <v>415</v>
      </c>
      <c r="B591" s="6"/>
    </row>
    <row r="592" spans="1:2" x14ac:dyDescent="0.25">
      <c r="A592" s="1" t="s">
        <v>369</v>
      </c>
      <c r="B592" s="6"/>
    </row>
    <row r="593" spans="1:2" x14ac:dyDescent="0.25">
      <c r="A593" s="1" t="s">
        <v>370</v>
      </c>
      <c r="B593" s="7"/>
    </row>
    <row r="594" spans="1:2" x14ac:dyDescent="0.25">
      <c r="A594" s="1" t="s">
        <v>397</v>
      </c>
      <c r="B594" s="9">
        <f>++SUM(B591:B593)</f>
        <v>0</v>
      </c>
    </row>
    <row r="595" spans="1:2" x14ac:dyDescent="0.25">
      <c r="A595" s="1"/>
    </row>
    <row r="596" spans="1:2" x14ac:dyDescent="0.25">
      <c r="A596" s="56" t="s">
        <v>497</v>
      </c>
      <c r="B596" s="56"/>
    </row>
    <row r="597" spans="1:2" x14ac:dyDescent="0.25">
      <c r="A597" s="1" t="s">
        <v>168</v>
      </c>
      <c r="B597" s="27" t="s">
        <v>576</v>
      </c>
    </row>
    <row r="598" spans="1:2" x14ac:dyDescent="0.25">
      <c r="A598" s="1" t="s">
        <v>168</v>
      </c>
      <c r="B598" s="25" t="s">
        <v>577</v>
      </c>
    </row>
    <row r="599" spans="1:2" x14ac:dyDescent="0.25">
      <c r="A599" s="19" t="s">
        <v>415</v>
      </c>
      <c r="B599" s="6" t="s">
        <v>456</v>
      </c>
    </row>
    <row r="600" spans="1:2" x14ac:dyDescent="0.25">
      <c r="A600" s="1" t="s">
        <v>372</v>
      </c>
      <c r="B600" s="6">
        <v>64</v>
      </c>
    </row>
    <row r="601" spans="1:2" x14ac:dyDescent="0.25">
      <c r="A601" s="1" t="s">
        <v>373</v>
      </c>
      <c r="B601" s="7">
        <v>21</v>
      </c>
    </row>
    <row r="602" spans="1:2" x14ac:dyDescent="0.25">
      <c r="A602" s="1" t="s">
        <v>397</v>
      </c>
      <c r="B602" s="9">
        <f>++SUM(B599:B601)</f>
        <v>85</v>
      </c>
    </row>
    <row r="604" spans="1:2" x14ac:dyDescent="0.25">
      <c r="A604" s="55" t="s">
        <v>505</v>
      </c>
      <c r="B604" s="55"/>
    </row>
    <row r="605" spans="1:2" x14ac:dyDescent="0.25">
      <c r="A605" s="1" t="s">
        <v>168</v>
      </c>
      <c r="B605" s="27" t="s">
        <v>657</v>
      </c>
    </row>
    <row r="606" spans="1:2" x14ac:dyDescent="0.25">
      <c r="A606" s="1" t="s">
        <v>168</v>
      </c>
      <c r="B606" s="25" t="s">
        <v>528</v>
      </c>
    </row>
    <row r="607" spans="1:2" x14ac:dyDescent="0.25">
      <c r="A607" s="19" t="s">
        <v>416</v>
      </c>
      <c r="B607" s="6" t="s">
        <v>456</v>
      </c>
    </row>
    <row r="608" spans="1:2" x14ac:dyDescent="0.25">
      <c r="A608" s="1" t="s">
        <v>378</v>
      </c>
      <c r="B608" s="6">
        <f>25</f>
        <v>25</v>
      </c>
    </row>
    <row r="609" spans="1:2" x14ac:dyDescent="0.25">
      <c r="A609" s="1" t="s">
        <v>379</v>
      </c>
      <c r="B609" s="6">
        <f>3</f>
        <v>3</v>
      </c>
    </row>
    <row r="610" spans="1:2" x14ac:dyDescent="0.25">
      <c r="A610" s="1" t="s">
        <v>384</v>
      </c>
      <c r="B610" s="6">
        <f>19</f>
        <v>19</v>
      </c>
    </row>
    <row r="611" spans="1:2" ht="15" customHeight="1" x14ac:dyDescent="0.25">
      <c r="A611" s="1" t="s">
        <v>385</v>
      </c>
      <c r="B611" s="7"/>
    </row>
    <row r="612" spans="1:2" x14ac:dyDescent="0.25">
      <c r="A612" s="1" t="s">
        <v>397</v>
      </c>
      <c r="B612" s="9">
        <f>+SUM(B607:B611)</f>
        <v>47</v>
      </c>
    </row>
    <row r="613" spans="1:2" x14ac:dyDescent="0.25">
      <c r="A613" s="1"/>
    </row>
    <row r="614" spans="1:2" x14ac:dyDescent="0.25">
      <c r="A614" s="55" t="s">
        <v>502</v>
      </c>
      <c r="B614" s="55"/>
    </row>
    <row r="615" spans="1:2" x14ac:dyDescent="0.25">
      <c r="A615" s="1" t="s">
        <v>168</v>
      </c>
      <c r="B615" s="27" t="s">
        <v>664</v>
      </c>
    </row>
    <row r="616" spans="1:2" x14ac:dyDescent="0.25">
      <c r="A616" s="1" t="s">
        <v>168</v>
      </c>
      <c r="B616" s="25" t="s">
        <v>665</v>
      </c>
    </row>
    <row r="617" spans="1:2" x14ac:dyDescent="0.25">
      <c r="A617" s="19" t="s">
        <v>416</v>
      </c>
      <c r="B617" s="6" t="s">
        <v>456</v>
      </c>
    </row>
    <row r="618" spans="1:2" x14ac:dyDescent="0.25">
      <c r="A618" s="1" t="s">
        <v>378</v>
      </c>
      <c r="B618" s="6">
        <v>27</v>
      </c>
    </row>
    <row r="619" spans="1:2" ht="15" customHeight="1" x14ac:dyDescent="0.25">
      <c r="A619" s="1" t="s">
        <v>379</v>
      </c>
      <c r="B619" s="7">
        <v>3</v>
      </c>
    </row>
    <row r="620" spans="1:2" x14ac:dyDescent="0.25">
      <c r="A620" s="1" t="s">
        <v>397</v>
      </c>
      <c r="B620" s="9">
        <f>+SUM(B617:B619)</f>
        <v>30</v>
      </c>
    </row>
    <row r="621" spans="1:2" x14ac:dyDescent="0.25">
      <c r="A621" s="1"/>
    </row>
    <row r="622" spans="1:2" x14ac:dyDescent="0.25">
      <c r="A622" s="55" t="s">
        <v>501</v>
      </c>
      <c r="B622" s="55"/>
    </row>
    <row r="623" spans="1:2" x14ac:dyDescent="0.25">
      <c r="A623" s="1" t="s">
        <v>168</v>
      </c>
      <c r="B623" s="27" t="s">
        <v>658</v>
      </c>
    </row>
    <row r="624" spans="1:2" x14ac:dyDescent="0.25">
      <c r="A624" s="1" t="s">
        <v>168</v>
      </c>
      <c r="B624" s="25" t="s">
        <v>659</v>
      </c>
    </row>
    <row r="625" spans="1:2" x14ac:dyDescent="0.25">
      <c r="A625" s="19" t="s">
        <v>416</v>
      </c>
      <c r="B625" s="6" t="s">
        <v>456</v>
      </c>
    </row>
    <row r="626" spans="1:2" x14ac:dyDescent="0.25">
      <c r="A626" s="1" t="s">
        <v>384</v>
      </c>
      <c r="B626" s="6">
        <f>23</f>
        <v>23</v>
      </c>
    </row>
    <row r="627" spans="1:2" ht="15" customHeight="1" x14ac:dyDescent="0.25">
      <c r="A627" s="1" t="s">
        <v>385</v>
      </c>
      <c r="B627" s="7"/>
    </row>
    <row r="628" spans="1:2" x14ac:dyDescent="0.25">
      <c r="A628" s="1" t="s">
        <v>397</v>
      </c>
      <c r="B628" s="9">
        <f>+SUM(B625:B627)</f>
        <v>23</v>
      </c>
    </row>
    <row r="629" spans="1:2" x14ac:dyDescent="0.25">
      <c r="A629" s="1"/>
    </row>
    <row r="630" spans="1:2" x14ac:dyDescent="0.25">
      <c r="A630" s="56" t="s">
        <v>504</v>
      </c>
      <c r="B630" s="56"/>
    </row>
    <row r="631" spans="1:2" x14ac:dyDescent="0.25">
      <c r="A631" s="1" t="s">
        <v>168</v>
      </c>
      <c r="B631" s="27" t="s">
        <v>616</v>
      </c>
    </row>
    <row r="632" spans="1:2" x14ac:dyDescent="0.25">
      <c r="A632" s="1" t="s">
        <v>168</v>
      </c>
      <c r="B632" s="25" t="s">
        <v>617</v>
      </c>
    </row>
    <row r="633" spans="1:2" x14ac:dyDescent="0.25">
      <c r="A633" s="19" t="s">
        <v>416</v>
      </c>
      <c r="B633" s="6">
        <v>2</v>
      </c>
    </row>
    <row r="634" spans="1:2" x14ac:dyDescent="0.25">
      <c r="A634" s="1" t="s">
        <v>378</v>
      </c>
      <c r="B634" s="6">
        <v>355</v>
      </c>
    </row>
    <row r="635" spans="1:2" x14ac:dyDescent="0.25">
      <c r="A635" s="1" t="s">
        <v>379</v>
      </c>
      <c r="B635" s="6">
        <v>65</v>
      </c>
    </row>
    <row r="636" spans="1:2" x14ac:dyDescent="0.25">
      <c r="A636" s="1" t="s">
        <v>384</v>
      </c>
      <c r="B636" s="6">
        <v>262</v>
      </c>
    </row>
    <row r="637" spans="1:2" x14ac:dyDescent="0.25">
      <c r="A637" s="1" t="s">
        <v>385</v>
      </c>
      <c r="B637" s="7">
        <v>46</v>
      </c>
    </row>
    <row r="638" spans="1:2" x14ac:dyDescent="0.25">
      <c r="A638" s="1" t="s">
        <v>397</v>
      </c>
      <c r="B638" s="9">
        <f>+SUM(B633:B637)</f>
        <v>730</v>
      </c>
    </row>
    <row r="639" spans="1:2" x14ac:dyDescent="0.25">
      <c r="A639" s="1"/>
    </row>
    <row r="640" spans="1:2" x14ac:dyDescent="0.25">
      <c r="A640" s="56" t="s">
        <v>503</v>
      </c>
      <c r="B640" s="56"/>
    </row>
    <row r="641" spans="1:2" x14ac:dyDescent="0.25">
      <c r="A641" s="1" t="s">
        <v>168</v>
      </c>
      <c r="B641" s="27" t="s">
        <v>618</v>
      </c>
    </row>
    <row r="642" spans="1:2" x14ac:dyDescent="0.25">
      <c r="A642" s="1" t="s">
        <v>168</v>
      </c>
      <c r="B642" s="25" t="s">
        <v>619</v>
      </c>
    </row>
    <row r="643" spans="1:2" x14ac:dyDescent="0.25">
      <c r="A643" s="19" t="s">
        <v>416</v>
      </c>
      <c r="B643" s="6">
        <v>2</v>
      </c>
    </row>
    <row r="644" spans="1:2" x14ac:dyDescent="0.25">
      <c r="A644" s="1" t="s">
        <v>378</v>
      </c>
      <c r="B644" s="6">
        <v>349</v>
      </c>
    </row>
    <row r="645" spans="1:2" ht="15" customHeight="1" x14ac:dyDescent="0.25">
      <c r="A645" s="1" t="s">
        <v>379</v>
      </c>
      <c r="B645" s="7">
        <v>63</v>
      </c>
    </row>
    <row r="646" spans="1:2" x14ac:dyDescent="0.25">
      <c r="A646" s="1" t="s">
        <v>397</v>
      </c>
      <c r="B646" s="9">
        <f>+SUM(B643:B645)</f>
        <v>414</v>
      </c>
    </row>
    <row r="647" spans="1:2" x14ac:dyDescent="0.25">
      <c r="A647" s="1"/>
    </row>
    <row r="648" spans="1:2" x14ac:dyDescent="0.25">
      <c r="A648" s="56" t="s">
        <v>499</v>
      </c>
      <c r="B648" s="56"/>
    </row>
    <row r="649" spans="1:2" x14ac:dyDescent="0.25">
      <c r="A649" s="1" t="s">
        <v>500</v>
      </c>
      <c r="B649" s="27" t="s">
        <v>655</v>
      </c>
    </row>
    <row r="650" spans="1:2" x14ac:dyDescent="0.25">
      <c r="A650" s="1" t="s">
        <v>168</v>
      </c>
      <c r="B650" s="25" t="s">
        <v>656</v>
      </c>
    </row>
    <row r="651" spans="1:2" x14ac:dyDescent="0.25">
      <c r="A651" s="19" t="s">
        <v>416</v>
      </c>
      <c r="B651" s="6" t="s">
        <v>456</v>
      </c>
    </row>
    <row r="652" spans="1:2" x14ac:dyDescent="0.25">
      <c r="A652" s="1" t="s">
        <v>384</v>
      </c>
      <c r="B652" s="6">
        <f>12</f>
        <v>12</v>
      </c>
    </row>
    <row r="653" spans="1:2" x14ac:dyDescent="0.25">
      <c r="A653" s="1" t="s">
        <v>385</v>
      </c>
      <c r="B653" s="7">
        <f>1</f>
        <v>1</v>
      </c>
    </row>
    <row r="654" spans="1:2" x14ac:dyDescent="0.25">
      <c r="A654" s="1" t="s">
        <v>397</v>
      </c>
      <c r="B654" s="9">
        <f>+SUM(B651:B653)</f>
        <v>13</v>
      </c>
    </row>
    <row r="656" spans="1:2" x14ac:dyDescent="0.25">
      <c r="A656" s="55" t="s">
        <v>506</v>
      </c>
      <c r="B656" s="55"/>
    </row>
    <row r="657" spans="1:2" x14ac:dyDescent="0.25">
      <c r="A657" s="1" t="s">
        <v>168</v>
      </c>
      <c r="B657" s="27" t="s">
        <v>624</v>
      </c>
    </row>
    <row r="658" spans="1:2" x14ac:dyDescent="0.25">
      <c r="A658" s="1" t="s">
        <v>168</v>
      </c>
      <c r="B658" s="25" t="s">
        <v>625</v>
      </c>
    </row>
    <row r="659" spans="1:2" x14ac:dyDescent="0.25">
      <c r="A659" s="19" t="s">
        <v>423</v>
      </c>
      <c r="B659" s="6" t="s">
        <v>456</v>
      </c>
    </row>
    <row r="660" spans="1:2" x14ac:dyDescent="0.25">
      <c r="A660" s="1" t="s">
        <v>395</v>
      </c>
      <c r="B660" s="6"/>
    </row>
    <row r="661" spans="1:2" x14ac:dyDescent="0.25">
      <c r="A661" s="1" t="s">
        <v>396</v>
      </c>
      <c r="B661" s="7"/>
    </row>
    <row r="662" spans="1:2" x14ac:dyDescent="0.25">
      <c r="A662" s="1" t="s">
        <v>397</v>
      </c>
      <c r="B662" s="9">
        <f>+SUM(B659:B661)</f>
        <v>0</v>
      </c>
    </row>
    <row r="663" spans="1:2" x14ac:dyDescent="0.25">
      <c r="A663" s="1"/>
    </row>
    <row r="664" spans="1:2" x14ac:dyDescent="0.25">
      <c r="A664" s="56" t="s">
        <v>507</v>
      </c>
      <c r="B664" s="56"/>
    </row>
    <row r="665" spans="1:2" x14ac:dyDescent="0.25">
      <c r="A665" s="1" t="s">
        <v>168</v>
      </c>
      <c r="B665" s="27" t="s">
        <v>620</v>
      </c>
    </row>
    <row r="666" spans="1:2" x14ac:dyDescent="0.25">
      <c r="A666" s="1" t="s">
        <v>168</v>
      </c>
      <c r="B666" s="25" t="s">
        <v>621</v>
      </c>
    </row>
    <row r="667" spans="1:2" x14ac:dyDescent="0.25">
      <c r="A667" s="19" t="s">
        <v>423</v>
      </c>
      <c r="B667" s="6" t="s">
        <v>456</v>
      </c>
    </row>
    <row r="668" spans="1:2" x14ac:dyDescent="0.25">
      <c r="A668" s="1" t="s">
        <v>395</v>
      </c>
      <c r="B668" s="6">
        <v>320</v>
      </c>
    </row>
    <row r="669" spans="1:2" x14ac:dyDescent="0.25">
      <c r="A669" s="1" t="s">
        <v>396</v>
      </c>
      <c r="B669" s="7">
        <v>33</v>
      </c>
    </row>
    <row r="670" spans="1:2" x14ac:dyDescent="0.25">
      <c r="A670" s="1" t="s">
        <v>397</v>
      </c>
      <c r="B670" s="9">
        <f>+SUM(B667:B669)</f>
        <v>353</v>
      </c>
    </row>
    <row r="671" spans="1:2" x14ac:dyDescent="0.25">
      <c r="A671" s="1"/>
    </row>
  </sheetData>
  <mergeCells count="89">
    <mergeCell ref="A656:B656"/>
    <mergeCell ref="A664:B664"/>
    <mergeCell ref="F54:F56"/>
    <mergeCell ref="A648:B648"/>
    <mergeCell ref="A622:B622"/>
    <mergeCell ref="A614:B614"/>
    <mergeCell ref="A604:B604"/>
    <mergeCell ref="A630:B630"/>
    <mergeCell ref="A640:B640"/>
    <mergeCell ref="A570:B570"/>
    <mergeCell ref="A596:B596"/>
    <mergeCell ref="A578:B578"/>
    <mergeCell ref="A562:B562"/>
    <mergeCell ref="A588:B588"/>
    <mergeCell ref="A544:C544"/>
    <mergeCell ref="A516:B516"/>
    <mergeCell ref="A552:B552"/>
    <mergeCell ref="A498:B498"/>
    <mergeCell ref="A534:B534"/>
    <mergeCell ref="A508:F508"/>
    <mergeCell ref="A480:B480"/>
    <mergeCell ref="A488:B488"/>
    <mergeCell ref="A524:B524"/>
    <mergeCell ref="A455:B455"/>
    <mergeCell ref="A472:B472"/>
    <mergeCell ref="A464:B464"/>
    <mergeCell ref="A405:B405"/>
    <mergeCell ref="A439:B439"/>
    <mergeCell ref="A447:B447"/>
    <mergeCell ref="A431:B431"/>
    <mergeCell ref="A387:B387"/>
    <mergeCell ref="A413:B413"/>
    <mergeCell ref="A397:B397"/>
    <mergeCell ref="A423:B423"/>
    <mergeCell ref="A371:H371"/>
    <mergeCell ref="D372:D373"/>
    <mergeCell ref="F372:F373"/>
    <mergeCell ref="A379:H379"/>
    <mergeCell ref="D380:D381"/>
    <mergeCell ref="F380:F381"/>
    <mergeCell ref="A355:B355"/>
    <mergeCell ref="A363:F363"/>
    <mergeCell ref="A339:H339"/>
    <mergeCell ref="B340:B341"/>
    <mergeCell ref="F340:F341"/>
    <mergeCell ref="A331:B331"/>
    <mergeCell ref="A315:B315"/>
    <mergeCell ref="A323:F323"/>
    <mergeCell ref="D300:D301"/>
    <mergeCell ref="A347:B347"/>
    <mergeCell ref="A291:F291"/>
    <mergeCell ref="A299:F299"/>
    <mergeCell ref="A307:B307"/>
    <mergeCell ref="A261:H261"/>
    <mergeCell ref="A281:H281"/>
    <mergeCell ref="A227:B227"/>
    <mergeCell ref="A243:B243"/>
    <mergeCell ref="A251:B251"/>
    <mergeCell ref="A271:B271"/>
    <mergeCell ref="A195:B195"/>
    <mergeCell ref="A211:B211"/>
    <mergeCell ref="A219:B219"/>
    <mergeCell ref="A235:B235"/>
    <mergeCell ref="A179:G179"/>
    <mergeCell ref="A187:B187"/>
    <mergeCell ref="A203:B203"/>
    <mergeCell ref="A130:B130"/>
    <mergeCell ref="A162:B162"/>
    <mergeCell ref="A170:B170"/>
    <mergeCell ref="A146:B146"/>
    <mergeCell ref="A122:B122"/>
    <mergeCell ref="A154:B154"/>
    <mergeCell ref="A138:B138"/>
    <mergeCell ref="A114:B114"/>
    <mergeCell ref="A80:B80"/>
    <mergeCell ref="A45:B45"/>
    <mergeCell ref="A106:B106"/>
    <mergeCell ref="A53:I53"/>
    <mergeCell ref="D73:D74"/>
    <mergeCell ref="A72:G72"/>
    <mergeCell ref="A98:G98"/>
    <mergeCell ref="D99:D100"/>
    <mergeCell ref="A1:B1"/>
    <mergeCell ref="A27:B27"/>
    <mergeCell ref="A11:B11"/>
    <mergeCell ref="A37:B37"/>
    <mergeCell ref="B38:B39"/>
    <mergeCell ref="A19:B19"/>
    <mergeCell ref="B20:B21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12" manualBreakCount="12">
    <brk id="52" max="16383" man="1"/>
    <brk id="105" max="7" man="1"/>
    <brk id="161" max="7" man="1"/>
    <brk id="218" max="7" man="1"/>
    <brk id="270" max="7" man="1"/>
    <brk id="322" max="7" man="1"/>
    <brk id="378" max="7" man="1"/>
    <brk id="430" max="7" man="1"/>
    <brk id="487" max="7" man="1"/>
    <brk id="543" max="7" man="1"/>
    <brk id="595" max="7" man="1"/>
    <brk id="64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68"/>
  <sheetViews>
    <sheetView zoomScale="75" zoomScaleNormal="75" workbookViewId="0">
      <pane ySplit="2" topLeftCell="A3" activePane="bottomLeft" state="frozen"/>
      <selection pane="bottomLeft" activeCell="D42" sqref="D42"/>
    </sheetView>
  </sheetViews>
  <sheetFormatPr defaultRowHeight="15" x14ac:dyDescent="0.25"/>
  <cols>
    <col min="1" max="1" width="32.7109375" bestFit="1" customWidth="1"/>
    <col min="2" max="2" width="16.140625" style="3" customWidth="1"/>
    <col min="3" max="3" width="1.7109375" style="3" customWidth="1"/>
    <col min="4" max="4" width="10.7109375" style="3" customWidth="1"/>
    <col min="5" max="5" width="1.7109375" style="3" customWidth="1"/>
    <col min="6" max="6" width="10.7109375" style="3" customWidth="1"/>
    <col min="7" max="7" width="1.7109375" style="3" customWidth="1"/>
  </cols>
  <sheetData>
    <row r="1" spans="1:7" s="20" customFormat="1" x14ac:dyDescent="0.25">
      <c r="B1" s="49" t="s">
        <v>169</v>
      </c>
      <c r="C1" s="49"/>
      <c r="D1" s="49"/>
      <c r="E1" s="49"/>
      <c r="F1" s="49"/>
      <c r="G1" s="3"/>
    </row>
    <row r="2" spans="1:7" s="4" customFormat="1" x14ac:dyDescent="0.25">
      <c r="A2" s="4" t="s">
        <v>168</v>
      </c>
      <c r="B2" s="48" t="s">
        <v>167</v>
      </c>
      <c r="C2" s="5"/>
      <c r="D2" s="48" t="s">
        <v>2</v>
      </c>
      <c r="E2" s="5"/>
      <c r="F2" s="48" t="s">
        <v>73</v>
      </c>
      <c r="G2" s="5"/>
    </row>
    <row r="3" spans="1:7" x14ac:dyDescent="0.25">
      <c r="A3" t="s">
        <v>170</v>
      </c>
      <c r="B3" s="6">
        <v>966</v>
      </c>
      <c r="C3" s="6"/>
      <c r="D3" s="6">
        <v>297</v>
      </c>
      <c r="E3" s="6"/>
      <c r="F3" s="6">
        <v>332</v>
      </c>
      <c r="G3" s="6"/>
    </row>
    <row r="4" spans="1:7" x14ac:dyDescent="0.25">
      <c r="A4" t="s">
        <v>171</v>
      </c>
      <c r="B4" s="6">
        <v>1194</v>
      </c>
      <c r="C4" s="6"/>
      <c r="D4" s="6">
        <v>428</v>
      </c>
      <c r="E4" s="6"/>
      <c r="F4" s="6">
        <v>314</v>
      </c>
      <c r="G4" s="6"/>
    </row>
    <row r="5" spans="1:7" x14ac:dyDescent="0.25">
      <c r="A5" t="s">
        <v>172</v>
      </c>
      <c r="B5" s="6">
        <v>1389</v>
      </c>
      <c r="C5" s="6"/>
      <c r="D5" s="6">
        <v>385</v>
      </c>
      <c r="E5" s="6"/>
      <c r="F5" s="6">
        <v>489</v>
      </c>
      <c r="G5" s="6"/>
    </row>
    <row r="6" spans="1:7" hidden="1" x14ac:dyDescent="0.25">
      <c r="A6" t="s">
        <v>173</v>
      </c>
      <c r="B6" s="6"/>
      <c r="C6" s="6"/>
      <c r="D6" s="6"/>
      <c r="E6" s="6"/>
      <c r="F6" s="6"/>
      <c r="G6" s="6"/>
    </row>
    <row r="7" spans="1:7" hidden="1" x14ac:dyDescent="0.25">
      <c r="A7" t="s">
        <v>174</v>
      </c>
      <c r="B7" s="6"/>
      <c r="C7" s="6"/>
      <c r="D7" s="6"/>
      <c r="E7" s="6"/>
      <c r="F7" s="6"/>
      <c r="G7" s="6"/>
    </row>
    <row r="8" spans="1:7" x14ac:dyDescent="0.25">
      <c r="B8" s="6"/>
      <c r="C8" s="6"/>
      <c r="D8" s="6"/>
      <c r="E8" s="6"/>
      <c r="F8" s="6"/>
      <c r="G8" s="6"/>
    </row>
    <row r="9" spans="1:7" x14ac:dyDescent="0.25">
      <c r="A9" t="s">
        <v>175</v>
      </c>
      <c r="B9" s="6">
        <v>989</v>
      </c>
      <c r="C9" s="6"/>
      <c r="D9" s="6">
        <v>314</v>
      </c>
      <c r="E9" s="6"/>
      <c r="F9" s="6">
        <v>320</v>
      </c>
      <c r="G9" s="6"/>
    </row>
    <row r="10" spans="1:7" x14ac:dyDescent="0.25">
      <c r="A10" t="s">
        <v>176</v>
      </c>
      <c r="B10" s="6">
        <v>1336</v>
      </c>
      <c r="C10" s="6"/>
      <c r="D10" s="6">
        <v>556</v>
      </c>
      <c r="E10" s="6"/>
      <c r="F10" s="6">
        <v>228</v>
      </c>
      <c r="G10" s="6"/>
    </row>
    <row r="11" spans="1:7" x14ac:dyDescent="0.25">
      <c r="A11" t="s">
        <v>177</v>
      </c>
      <c r="B11" s="6">
        <v>821</v>
      </c>
      <c r="C11" s="6"/>
      <c r="D11" s="6">
        <v>216</v>
      </c>
      <c r="E11" s="6"/>
      <c r="F11" s="6">
        <v>300</v>
      </c>
      <c r="G11" s="6"/>
    </row>
    <row r="12" spans="1:7" hidden="1" x14ac:dyDescent="0.25">
      <c r="A12" t="s">
        <v>178</v>
      </c>
      <c r="B12" s="6"/>
      <c r="C12" s="6"/>
      <c r="D12" s="6"/>
      <c r="E12" s="6"/>
      <c r="F12" s="6"/>
      <c r="G12" s="6"/>
    </row>
    <row r="13" spans="1:7" hidden="1" x14ac:dyDescent="0.25">
      <c r="A13" t="s">
        <v>179</v>
      </c>
      <c r="B13" s="6"/>
      <c r="C13" s="6"/>
      <c r="D13" s="6"/>
      <c r="E13" s="6"/>
      <c r="F13" s="6"/>
      <c r="G13" s="6"/>
    </row>
    <row r="14" spans="1:7" x14ac:dyDescent="0.25">
      <c r="B14" s="6"/>
      <c r="C14" s="6"/>
      <c r="D14" s="6"/>
      <c r="E14" s="6"/>
      <c r="F14" s="6"/>
      <c r="G14" s="6"/>
    </row>
    <row r="15" spans="1:7" x14ac:dyDescent="0.25">
      <c r="A15" t="s">
        <v>180</v>
      </c>
      <c r="B15" s="6">
        <v>1404</v>
      </c>
      <c r="C15" s="6"/>
      <c r="D15" s="6">
        <v>894</v>
      </c>
      <c r="E15" s="6"/>
      <c r="F15" s="6">
        <v>143</v>
      </c>
      <c r="G15" s="6"/>
    </row>
    <row r="16" spans="1:7" x14ac:dyDescent="0.25">
      <c r="A16" t="s">
        <v>181</v>
      </c>
      <c r="B16" s="6">
        <v>1161</v>
      </c>
      <c r="C16" s="6"/>
      <c r="D16" s="6">
        <v>661</v>
      </c>
      <c r="E16" s="6"/>
      <c r="F16" s="6">
        <v>84</v>
      </c>
      <c r="G16" s="6"/>
    </row>
    <row r="17" spans="1:7" x14ac:dyDescent="0.25">
      <c r="A17" t="s">
        <v>182</v>
      </c>
      <c r="B17" s="6">
        <v>943</v>
      </c>
      <c r="C17" s="6"/>
      <c r="D17" s="6">
        <v>585</v>
      </c>
      <c r="E17" s="6"/>
      <c r="F17" s="6">
        <v>92</v>
      </c>
      <c r="G17" s="6"/>
    </row>
    <row r="18" spans="1:7" x14ac:dyDescent="0.25">
      <c r="A18" t="s">
        <v>183</v>
      </c>
      <c r="B18" s="6">
        <v>773</v>
      </c>
      <c r="C18" s="6"/>
      <c r="D18" s="6">
        <v>506</v>
      </c>
      <c r="E18" s="6"/>
      <c r="F18" s="6">
        <v>39</v>
      </c>
      <c r="G18" s="6"/>
    </row>
    <row r="19" spans="1:7" hidden="1" x14ac:dyDescent="0.25">
      <c r="A19" t="s">
        <v>184</v>
      </c>
      <c r="B19" s="6"/>
      <c r="C19" s="6"/>
      <c r="D19" s="6"/>
      <c r="E19" s="6"/>
      <c r="F19" s="6"/>
      <c r="G19" s="6"/>
    </row>
    <row r="20" spans="1:7" hidden="1" x14ac:dyDescent="0.25">
      <c r="A20" t="s">
        <v>185</v>
      </c>
      <c r="B20" s="6"/>
      <c r="C20" s="6"/>
      <c r="D20" s="6"/>
      <c r="E20" s="6"/>
      <c r="F20" s="6"/>
      <c r="G20" s="6"/>
    </row>
    <row r="21" spans="1:7" x14ac:dyDescent="0.25">
      <c r="B21" s="6"/>
      <c r="C21" s="6"/>
      <c r="D21" s="6"/>
      <c r="E21" s="6"/>
      <c r="F21" s="6"/>
      <c r="G21" s="6"/>
    </row>
    <row r="22" spans="1:7" x14ac:dyDescent="0.25">
      <c r="A22" t="s">
        <v>186</v>
      </c>
      <c r="B22" s="6">
        <v>1561</v>
      </c>
      <c r="C22" s="6"/>
      <c r="D22" s="6">
        <v>871</v>
      </c>
      <c r="E22" s="6"/>
      <c r="F22" s="6">
        <v>165</v>
      </c>
      <c r="G22" s="6"/>
    </row>
    <row r="23" spans="1:7" x14ac:dyDescent="0.25">
      <c r="A23" t="s">
        <v>187</v>
      </c>
      <c r="B23" s="6">
        <v>1731</v>
      </c>
      <c r="C23" s="6"/>
      <c r="D23" s="6">
        <v>1167</v>
      </c>
      <c r="E23" s="6"/>
      <c r="F23" s="6">
        <v>76</v>
      </c>
      <c r="G23" s="6"/>
    </row>
    <row r="24" spans="1:7" x14ac:dyDescent="0.25">
      <c r="A24" t="s">
        <v>188</v>
      </c>
      <c r="B24" s="6">
        <v>1222</v>
      </c>
      <c r="C24" s="6"/>
      <c r="D24" s="6">
        <v>782</v>
      </c>
      <c r="E24" s="6"/>
      <c r="F24" s="6">
        <v>28</v>
      </c>
      <c r="G24" s="6"/>
    </row>
    <row r="25" spans="1:7" hidden="1" x14ac:dyDescent="0.25">
      <c r="A25" t="s">
        <v>189</v>
      </c>
      <c r="B25" s="6"/>
      <c r="C25" s="6"/>
      <c r="D25" s="6"/>
      <c r="E25" s="6"/>
      <c r="F25" s="6"/>
      <c r="G25" s="6"/>
    </row>
    <row r="26" spans="1:7" hidden="1" x14ac:dyDescent="0.25">
      <c r="A26" t="s">
        <v>190</v>
      </c>
      <c r="B26" s="6"/>
      <c r="C26" s="6"/>
      <c r="D26" s="6"/>
      <c r="E26" s="6"/>
      <c r="F26" s="6"/>
      <c r="G26" s="6"/>
    </row>
    <row r="27" spans="1:7" x14ac:dyDescent="0.25">
      <c r="B27" s="6"/>
      <c r="C27" s="6"/>
      <c r="D27" s="6"/>
      <c r="E27" s="6"/>
      <c r="F27" s="6"/>
      <c r="G27" s="6"/>
    </row>
    <row r="28" spans="1:7" x14ac:dyDescent="0.25">
      <c r="A28" t="s">
        <v>191</v>
      </c>
      <c r="B28" s="6">
        <v>1107</v>
      </c>
      <c r="C28" s="6"/>
      <c r="D28" s="6">
        <v>791</v>
      </c>
      <c r="E28" s="6"/>
      <c r="F28" s="6">
        <v>44</v>
      </c>
      <c r="G28" s="6"/>
    </row>
    <row r="29" spans="1:7" x14ac:dyDescent="0.25">
      <c r="A29" t="s">
        <v>192</v>
      </c>
      <c r="B29" s="6">
        <v>870</v>
      </c>
      <c r="C29" s="6"/>
      <c r="D29" s="6">
        <v>394</v>
      </c>
      <c r="E29" s="6"/>
      <c r="F29" s="6">
        <v>88</v>
      </c>
      <c r="G29" s="6"/>
    </row>
    <row r="30" spans="1:7" x14ac:dyDescent="0.25">
      <c r="A30" t="s">
        <v>193</v>
      </c>
      <c r="B30" s="6">
        <v>779</v>
      </c>
      <c r="C30" s="6"/>
      <c r="D30" s="6">
        <v>483</v>
      </c>
      <c r="E30" s="6"/>
      <c r="F30" s="6">
        <v>35</v>
      </c>
      <c r="G30" s="6"/>
    </row>
    <row r="31" spans="1:7" x14ac:dyDescent="0.25">
      <c r="A31" t="s">
        <v>194</v>
      </c>
      <c r="B31" s="6">
        <v>1785</v>
      </c>
      <c r="C31" s="6"/>
      <c r="D31" s="6">
        <v>1214</v>
      </c>
      <c r="E31" s="6"/>
      <c r="F31" s="6">
        <v>55</v>
      </c>
      <c r="G31" s="6"/>
    </row>
    <row r="32" spans="1:7" hidden="1" x14ac:dyDescent="0.25">
      <c r="A32" t="s">
        <v>195</v>
      </c>
      <c r="B32" s="6"/>
      <c r="C32" s="6"/>
      <c r="D32" s="6"/>
      <c r="E32" s="6"/>
      <c r="F32" s="6"/>
      <c r="G32" s="6"/>
    </row>
    <row r="33" spans="1:7" hidden="1" x14ac:dyDescent="0.25">
      <c r="A33" t="s">
        <v>196</v>
      </c>
      <c r="B33" s="6"/>
      <c r="C33" s="6"/>
      <c r="D33" s="6"/>
      <c r="E33" s="6"/>
      <c r="F33" s="6"/>
      <c r="G33" s="6"/>
    </row>
    <row r="34" spans="1:7" x14ac:dyDescent="0.25">
      <c r="B34" s="6"/>
      <c r="C34" s="6"/>
      <c r="D34" s="6"/>
      <c r="E34" s="6"/>
      <c r="F34" s="6"/>
      <c r="G34" s="6"/>
    </row>
    <row r="35" spans="1:7" x14ac:dyDescent="0.25">
      <c r="A35" t="s">
        <v>197</v>
      </c>
      <c r="B35" s="6">
        <v>1106</v>
      </c>
      <c r="C35" s="6"/>
      <c r="D35" s="6">
        <v>653</v>
      </c>
      <c r="E35" s="6"/>
      <c r="F35" s="6">
        <v>98</v>
      </c>
      <c r="G35" s="6"/>
    </row>
    <row r="36" spans="1:7" x14ac:dyDescent="0.25">
      <c r="A36" t="s">
        <v>198</v>
      </c>
      <c r="B36" s="6">
        <v>661</v>
      </c>
      <c r="C36" s="6"/>
      <c r="D36" s="6">
        <v>471</v>
      </c>
      <c r="E36" s="6"/>
      <c r="F36" s="6">
        <v>18</v>
      </c>
      <c r="G36" s="6"/>
    </row>
    <row r="37" spans="1:7" x14ac:dyDescent="0.25">
      <c r="A37" t="s">
        <v>199</v>
      </c>
      <c r="B37" s="6">
        <v>835</v>
      </c>
      <c r="C37" s="6"/>
      <c r="D37" s="6">
        <v>587</v>
      </c>
      <c r="E37" s="6"/>
      <c r="F37" s="6">
        <v>49</v>
      </c>
      <c r="G37" s="6"/>
    </row>
    <row r="38" spans="1:7" x14ac:dyDescent="0.25">
      <c r="A38" t="s">
        <v>200</v>
      </c>
      <c r="B38" s="6">
        <v>892</v>
      </c>
      <c r="C38" s="6"/>
      <c r="D38" s="6">
        <v>478</v>
      </c>
      <c r="E38" s="6"/>
      <c r="F38" s="6">
        <v>100</v>
      </c>
      <c r="G38" s="6"/>
    </row>
    <row r="39" spans="1:7" hidden="1" x14ac:dyDescent="0.25">
      <c r="A39" t="s">
        <v>201</v>
      </c>
      <c r="B39" s="6"/>
      <c r="C39" s="6"/>
      <c r="D39" s="6"/>
      <c r="E39" s="6"/>
      <c r="F39" s="6"/>
      <c r="G39" s="6"/>
    </row>
    <row r="40" spans="1:7" hidden="1" x14ac:dyDescent="0.25">
      <c r="A40" t="s">
        <v>202</v>
      </c>
      <c r="B40" s="6"/>
      <c r="C40" s="6"/>
      <c r="D40" s="6"/>
      <c r="E40" s="6"/>
      <c r="F40" s="6"/>
      <c r="G40" s="6"/>
    </row>
    <row r="41" spans="1:7" x14ac:dyDescent="0.25">
      <c r="B41" s="6"/>
      <c r="C41" s="6"/>
      <c r="D41" s="6"/>
      <c r="E41" s="6"/>
      <c r="F41" s="6"/>
      <c r="G41" s="6"/>
    </row>
    <row r="42" spans="1:7" x14ac:dyDescent="0.25">
      <c r="A42" t="s">
        <v>203</v>
      </c>
      <c r="B42" s="6">
        <v>1386</v>
      </c>
      <c r="C42" s="6"/>
      <c r="D42" s="6">
        <v>751</v>
      </c>
      <c r="E42" s="6"/>
      <c r="F42" s="6">
        <v>168</v>
      </c>
      <c r="G42" s="6"/>
    </row>
    <row r="43" spans="1:7" x14ac:dyDescent="0.25">
      <c r="A43" t="s">
        <v>204</v>
      </c>
      <c r="B43" s="6">
        <v>1653</v>
      </c>
      <c r="C43" s="6"/>
      <c r="D43" s="6">
        <v>737</v>
      </c>
      <c r="E43" s="6"/>
      <c r="F43" s="6">
        <v>340</v>
      </c>
      <c r="G43" s="6"/>
    </row>
    <row r="44" spans="1:7" hidden="1" x14ac:dyDescent="0.25">
      <c r="A44" t="s">
        <v>205</v>
      </c>
      <c r="B44" s="6"/>
      <c r="C44" s="6"/>
      <c r="D44" s="6"/>
      <c r="E44" s="6"/>
      <c r="F44" s="6"/>
      <c r="G44" s="6"/>
    </row>
    <row r="45" spans="1:7" hidden="1" x14ac:dyDescent="0.25">
      <c r="A45" t="s">
        <v>206</v>
      </c>
      <c r="B45" s="6"/>
      <c r="C45" s="6"/>
      <c r="D45" s="6"/>
      <c r="E45" s="6"/>
      <c r="F45" s="6"/>
      <c r="G45" s="6"/>
    </row>
    <row r="46" spans="1:7" x14ac:dyDescent="0.25">
      <c r="B46" s="6"/>
      <c r="C46" s="6"/>
      <c r="D46" s="6"/>
      <c r="E46" s="6"/>
      <c r="F46" s="6"/>
      <c r="G46" s="6"/>
    </row>
    <row r="47" spans="1:7" x14ac:dyDescent="0.25">
      <c r="A47" t="s">
        <v>207</v>
      </c>
      <c r="B47" s="6">
        <v>1331</v>
      </c>
      <c r="C47" s="6"/>
      <c r="D47" s="6">
        <v>670</v>
      </c>
      <c r="E47" s="6"/>
      <c r="F47" s="6">
        <v>218</v>
      </c>
      <c r="G47" s="6"/>
    </row>
    <row r="48" spans="1:7" x14ac:dyDescent="0.25">
      <c r="A48" t="s">
        <v>208</v>
      </c>
      <c r="B48" s="6">
        <v>1055</v>
      </c>
      <c r="C48" s="6"/>
      <c r="D48" s="6">
        <v>599</v>
      </c>
      <c r="E48" s="6"/>
      <c r="F48" s="6">
        <v>151</v>
      </c>
      <c r="G48" s="6"/>
    </row>
    <row r="49" spans="1:7" x14ac:dyDescent="0.25">
      <c r="A49" t="s">
        <v>209</v>
      </c>
      <c r="B49" s="6">
        <v>857</v>
      </c>
      <c r="C49" s="6"/>
      <c r="D49" s="6">
        <v>449</v>
      </c>
      <c r="E49" s="6"/>
      <c r="F49" s="6">
        <v>150</v>
      </c>
      <c r="G49" s="6"/>
    </row>
    <row r="50" spans="1:7" x14ac:dyDescent="0.25">
      <c r="A50" t="s">
        <v>210</v>
      </c>
      <c r="B50" s="6">
        <v>996</v>
      </c>
      <c r="C50" s="6"/>
      <c r="D50" s="6">
        <v>440</v>
      </c>
      <c r="E50" s="6"/>
      <c r="F50" s="6">
        <v>292</v>
      </c>
      <c r="G50" s="6"/>
    </row>
    <row r="51" spans="1:7" hidden="1" x14ac:dyDescent="0.25">
      <c r="A51" t="s">
        <v>211</v>
      </c>
      <c r="B51" s="6"/>
      <c r="C51" s="6"/>
      <c r="D51" s="6"/>
      <c r="E51" s="6"/>
      <c r="F51" s="6"/>
      <c r="G51" s="6"/>
    </row>
    <row r="52" spans="1:7" hidden="1" x14ac:dyDescent="0.25">
      <c r="A52" t="s">
        <v>212</v>
      </c>
      <c r="B52" s="6"/>
      <c r="C52" s="6"/>
      <c r="D52" s="6"/>
      <c r="E52" s="6"/>
      <c r="F52" s="6"/>
      <c r="G52" s="6"/>
    </row>
    <row r="53" spans="1:7" x14ac:dyDescent="0.25">
      <c r="B53" s="6"/>
      <c r="C53" s="6"/>
      <c r="D53" s="6"/>
      <c r="E53" s="6"/>
      <c r="F53" s="6"/>
      <c r="G53" s="6"/>
    </row>
    <row r="54" spans="1:7" x14ac:dyDescent="0.25">
      <c r="A54" t="s">
        <v>213</v>
      </c>
      <c r="B54" s="6">
        <v>1846</v>
      </c>
      <c r="C54" s="6"/>
      <c r="D54" s="6">
        <v>368</v>
      </c>
      <c r="E54" s="6"/>
      <c r="F54" s="6">
        <v>937</v>
      </c>
      <c r="G54" s="6"/>
    </row>
    <row r="55" spans="1:7" hidden="1" x14ac:dyDescent="0.25">
      <c r="A55" t="s">
        <v>214</v>
      </c>
      <c r="B55" s="6"/>
      <c r="C55" s="6"/>
      <c r="D55" s="6"/>
      <c r="E55" s="6"/>
      <c r="F55" s="6"/>
      <c r="G55" s="6"/>
    </row>
    <row r="56" spans="1:7" hidden="1" x14ac:dyDescent="0.25">
      <c r="A56" t="s">
        <v>215</v>
      </c>
      <c r="B56" s="6"/>
      <c r="C56" s="6"/>
      <c r="D56" s="6"/>
      <c r="E56" s="6"/>
      <c r="F56" s="6"/>
      <c r="G56" s="6"/>
    </row>
    <row r="57" spans="1:7" x14ac:dyDescent="0.25">
      <c r="B57" s="6"/>
      <c r="C57" s="6"/>
      <c r="D57" s="6"/>
      <c r="E57" s="6"/>
      <c r="F57" s="6"/>
      <c r="G57" s="6"/>
    </row>
    <row r="58" spans="1:7" x14ac:dyDescent="0.25">
      <c r="A58" t="s">
        <v>216</v>
      </c>
      <c r="B58" s="6">
        <v>1616</v>
      </c>
      <c r="C58" s="6"/>
      <c r="D58" s="6">
        <v>387</v>
      </c>
      <c r="E58" s="6"/>
      <c r="F58" s="6">
        <v>710</v>
      </c>
      <c r="G58" s="6"/>
    </row>
    <row r="59" spans="1:7" hidden="1" x14ac:dyDescent="0.25">
      <c r="A59" t="s">
        <v>217</v>
      </c>
      <c r="B59" s="6"/>
      <c r="C59" s="6"/>
      <c r="D59" s="6"/>
      <c r="E59" s="6"/>
      <c r="F59" s="6"/>
      <c r="G59" s="6"/>
    </row>
    <row r="60" spans="1:7" hidden="1" x14ac:dyDescent="0.25">
      <c r="A60" t="s">
        <v>218</v>
      </c>
      <c r="B60" s="6"/>
      <c r="C60" s="6"/>
      <c r="D60" s="6"/>
      <c r="E60" s="6"/>
      <c r="F60" s="6"/>
      <c r="G60" s="6"/>
    </row>
    <row r="61" spans="1:7" x14ac:dyDescent="0.25">
      <c r="B61" s="6"/>
      <c r="C61" s="6"/>
      <c r="D61" s="6"/>
      <c r="E61" s="6"/>
      <c r="F61" s="6"/>
      <c r="G61" s="6"/>
    </row>
    <row r="62" spans="1:7" x14ac:dyDescent="0.25">
      <c r="A62" t="s">
        <v>219</v>
      </c>
      <c r="B62" s="6">
        <v>1787</v>
      </c>
      <c r="C62" s="6"/>
      <c r="D62" s="6">
        <v>481</v>
      </c>
      <c r="E62" s="6"/>
      <c r="F62" s="6">
        <v>729</v>
      </c>
      <c r="G62" s="6"/>
    </row>
    <row r="63" spans="1:7" hidden="1" x14ac:dyDescent="0.25">
      <c r="A63" t="s">
        <v>220</v>
      </c>
      <c r="B63" s="6"/>
      <c r="C63" s="6"/>
      <c r="D63" s="6"/>
      <c r="E63" s="6"/>
      <c r="F63" s="6"/>
      <c r="G63" s="6"/>
    </row>
    <row r="64" spans="1:7" hidden="1" x14ac:dyDescent="0.25">
      <c r="A64" t="s">
        <v>221</v>
      </c>
      <c r="B64" s="6"/>
      <c r="C64" s="6"/>
      <c r="D64" s="6"/>
      <c r="E64" s="6"/>
      <c r="F64" s="6"/>
      <c r="G64" s="6"/>
    </row>
    <row r="65" spans="1:7" x14ac:dyDescent="0.25">
      <c r="B65" s="6"/>
      <c r="C65" s="6"/>
      <c r="D65" s="6"/>
      <c r="E65" s="6"/>
      <c r="F65" s="6"/>
      <c r="G65" s="6"/>
    </row>
    <row r="66" spans="1:7" x14ac:dyDescent="0.25">
      <c r="A66" t="s">
        <v>222</v>
      </c>
      <c r="B66" s="6">
        <v>1687</v>
      </c>
      <c r="C66" s="6"/>
      <c r="D66" s="6">
        <v>482</v>
      </c>
      <c r="E66" s="6"/>
      <c r="F66" s="6">
        <v>602</v>
      </c>
      <c r="G66" s="6"/>
    </row>
    <row r="67" spans="1:7" hidden="1" x14ac:dyDescent="0.25">
      <c r="A67" t="s">
        <v>223</v>
      </c>
      <c r="B67" s="6"/>
      <c r="C67" s="6"/>
      <c r="D67" s="6"/>
      <c r="E67" s="6"/>
      <c r="F67" s="6"/>
      <c r="G67" s="6"/>
    </row>
    <row r="68" spans="1:7" hidden="1" x14ac:dyDescent="0.25">
      <c r="A68" t="s">
        <v>224</v>
      </c>
      <c r="B68" s="6"/>
      <c r="C68" s="6"/>
      <c r="D68" s="6"/>
      <c r="E68" s="6"/>
      <c r="F68" s="6"/>
      <c r="G68" s="6"/>
    </row>
    <row r="69" spans="1:7" x14ac:dyDescent="0.25">
      <c r="B69" s="6"/>
      <c r="C69" s="6"/>
      <c r="D69" s="6"/>
      <c r="E69" s="6"/>
      <c r="F69" s="6"/>
      <c r="G69" s="6"/>
    </row>
    <row r="70" spans="1:7" x14ac:dyDescent="0.25">
      <c r="A70" t="s">
        <v>225</v>
      </c>
      <c r="B70" s="6">
        <v>1561</v>
      </c>
      <c r="C70" s="6"/>
      <c r="D70" s="6">
        <v>419</v>
      </c>
      <c r="E70" s="6"/>
      <c r="F70" s="6">
        <v>474</v>
      </c>
      <c r="G70" s="6"/>
    </row>
    <row r="71" spans="1:7" x14ac:dyDescent="0.25">
      <c r="A71" t="s">
        <v>226</v>
      </c>
      <c r="B71" s="6">
        <v>1528</v>
      </c>
      <c r="C71" s="6"/>
      <c r="D71" s="6">
        <v>441</v>
      </c>
      <c r="E71" s="6"/>
      <c r="F71" s="6">
        <v>436</v>
      </c>
      <c r="G71" s="6"/>
    </row>
    <row r="72" spans="1:7" hidden="1" x14ac:dyDescent="0.25">
      <c r="A72" t="s">
        <v>227</v>
      </c>
      <c r="B72" s="6"/>
      <c r="C72" s="6"/>
      <c r="D72" s="6"/>
      <c r="E72" s="6"/>
      <c r="F72" s="6"/>
      <c r="G72" s="6"/>
    </row>
    <row r="73" spans="1:7" hidden="1" x14ac:dyDescent="0.25">
      <c r="A73" t="s">
        <v>228</v>
      </c>
      <c r="B73" s="6"/>
      <c r="C73" s="6"/>
      <c r="D73" s="6"/>
      <c r="E73" s="6"/>
      <c r="F73" s="6"/>
      <c r="G73" s="6"/>
    </row>
    <row r="74" spans="1:7" x14ac:dyDescent="0.25">
      <c r="B74" s="6"/>
      <c r="C74" s="6"/>
      <c r="D74" s="6"/>
      <c r="E74" s="6"/>
      <c r="F74" s="6"/>
      <c r="G74" s="6"/>
    </row>
    <row r="75" spans="1:7" x14ac:dyDescent="0.25">
      <c r="A75" t="s">
        <v>229</v>
      </c>
      <c r="B75" s="6">
        <v>1494</v>
      </c>
      <c r="C75" s="6"/>
      <c r="D75" s="6">
        <v>467</v>
      </c>
      <c r="E75" s="6"/>
      <c r="F75" s="6">
        <v>471</v>
      </c>
      <c r="G75" s="6"/>
    </row>
    <row r="76" spans="1:7" x14ac:dyDescent="0.25">
      <c r="A76" t="s">
        <v>230</v>
      </c>
      <c r="B76" s="6">
        <v>1382</v>
      </c>
      <c r="C76" s="6"/>
      <c r="D76" s="6">
        <v>388</v>
      </c>
      <c r="E76" s="6"/>
      <c r="F76" s="6">
        <v>485</v>
      </c>
      <c r="G76" s="6"/>
    </row>
    <row r="77" spans="1:7" x14ac:dyDescent="0.25">
      <c r="A77" t="s">
        <v>231</v>
      </c>
      <c r="B77" s="6">
        <v>1386</v>
      </c>
      <c r="C77" s="6"/>
      <c r="D77" s="6">
        <v>646</v>
      </c>
      <c r="E77" s="6"/>
      <c r="F77" s="6">
        <v>237</v>
      </c>
      <c r="G77" s="6"/>
    </row>
    <row r="78" spans="1:7" x14ac:dyDescent="0.25">
      <c r="A78" t="s">
        <v>232</v>
      </c>
      <c r="B78" s="6">
        <v>1127</v>
      </c>
      <c r="C78" s="6"/>
      <c r="D78" s="6">
        <v>407</v>
      </c>
      <c r="E78" s="6"/>
      <c r="F78" s="6">
        <v>250</v>
      </c>
      <c r="G78" s="6"/>
    </row>
    <row r="79" spans="1:7" hidden="1" x14ac:dyDescent="0.25">
      <c r="A79" t="s">
        <v>233</v>
      </c>
      <c r="B79" s="6"/>
      <c r="C79" s="6"/>
      <c r="D79" s="6"/>
      <c r="E79" s="6"/>
      <c r="F79" s="6"/>
      <c r="G79" s="6"/>
    </row>
    <row r="80" spans="1:7" hidden="1" x14ac:dyDescent="0.25">
      <c r="A80" t="s">
        <v>234</v>
      </c>
      <c r="B80" s="6"/>
      <c r="C80" s="6"/>
      <c r="D80" s="6"/>
      <c r="E80" s="6"/>
      <c r="F80" s="6"/>
      <c r="G80" s="6"/>
    </row>
    <row r="81" spans="1:7" x14ac:dyDescent="0.25">
      <c r="B81" s="6"/>
      <c r="C81" s="6"/>
      <c r="D81" s="6"/>
      <c r="E81" s="6"/>
      <c r="F81" s="6"/>
      <c r="G81" s="6"/>
    </row>
    <row r="82" spans="1:7" x14ac:dyDescent="0.25">
      <c r="A82" t="s">
        <v>235</v>
      </c>
      <c r="B82" s="6">
        <v>372</v>
      </c>
      <c r="C82" s="6"/>
      <c r="D82" s="6">
        <v>81</v>
      </c>
      <c r="E82" s="6"/>
      <c r="F82" s="6">
        <v>196</v>
      </c>
      <c r="G82" s="6"/>
    </row>
    <row r="83" spans="1:7" hidden="1" x14ac:dyDescent="0.25">
      <c r="A83" t="s">
        <v>236</v>
      </c>
      <c r="B83" s="6"/>
      <c r="C83" s="6"/>
      <c r="D83" s="6"/>
      <c r="E83" s="6"/>
      <c r="F83" s="6"/>
      <c r="G83" s="6"/>
    </row>
    <row r="84" spans="1:7" hidden="1" x14ac:dyDescent="0.25">
      <c r="A84" t="s">
        <v>237</v>
      </c>
      <c r="B84" s="6"/>
      <c r="C84" s="6"/>
      <c r="D84" s="6"/>
      <c r="E84" s="6"/>
      <c r="F84" s="6"/>
      <c r="G84" s="6"/>
    </row>
    <row r="85" spans="1:7" x14ac:dyDescent="0.25">
      <c r="B85" s="6"/>
      <c r="C85" s="6"/>
      <c r="D85" s="6"/>
      <c r="E85" s="6"/>
      <c r="F85" s="6"/>
      <c r="G85" s="6"/>
    </row>
    <row r="86" spans="1:7" x14ac:dyDescent="0.25">
      <c r="A86" t="s">
        <v>238</v>
      </c>
      <c r="B86" s="6">
        <v>436</v>
      </c>
      <c r="C86" s="6"/>
      <c r="D86" s="6">
        <v>206</v>
      </c>
      <c r="E86" s="6"/>
      <c r="F86" s="6">
        <v>60</v>
      </c>
      <c r="G86" s="6"/>
    </row>
    <row r="87" spans="1:7" x14ac:dyDescent="0.25">
      <c r="A87" t="s">
        <v>239</v>
      </c>
      <c r="B87" s="6">
        <v>391</v>
      </c>
      <c r="C87" s="6"/>
      <c r="D87" s="6">
        <v>154</v>
      </c>
      <c r="E87" s="6"/>
      <c r="F87" s="6">
        <v>97</v>
      </c>
      <c r="G87" s="6"/>
    </row>
    <row r="88" spans="1:7" x14ac:dyDescent="0.25">
      <c r="A88" t="s">
        <v>240</v>
      </c>
      <c r="B88" s="6">
        <v>602</v>
      </c>
      <c r="C88" s="6"/>
      <c r="D88" s="6">
        <v>218</v>
      </c>
      <c r="E88" s="6"/>
      <c r="F88" s="6">
        <v>173</v>
      </c>
      <c r="G88" s="6"/>
    </row>
    <row r="89" spans="1:7" hidden="1" x14ac:dyDescent="0.25">
      <c r="A89" t="s">
        <v>241</v>
      </c>
      <c r="B89" s="6"/>
      <c r="C89" s="6"/>
      <c r="D89" s="6"/>
      <c r="E89" s="6"/>
      <c r="F89" s="6"/>
      <c r="G89" s="6"/>
    </row>
    <row r="90" spans="1:7" hidden="1" x14ac:dyDescent="0.25">
      <c r="A90" t="s">
        <v>242</v>
      </c>
      <c r="B90" s="6"/>
      <c r="C90" s="6"/>
      <c r="D90" s="6"/>
      <c r="E90" s="6"/>
      <c r="F90" s="6"/>
      <c r="G90" s="6"/>
    </row>
    <row r="91" spans="1:7" x14ac:dyDescent="0.25">
      <c r="B91" s="6"/>
      <c r="C91" s="6"/>
      <c r="D91" s="6"/>
      <c r="E91" s="6"/>
      <c r="F91" s="6"/>
      <c r="G91" s="6"/>
    </row>
    <row r="92" spans="1:7" x14ac:dyDescent="0.25">
      <c r="A92" t="s">
        <v>243</v>
      </c>
      <c r="B92" s="6">
        <v>530</v>
      </c>
      <c r="C92" s="6"/>
      <c r="D92" s="6">
        <v>252</v>
      </c>
      <c r="E92" s="6"/>
      <c r="F92" s="6">
        <v>103</v>
      </c>
      <c r="G92" s="6"/>
    </row>
    <row r="93" spans="1:7" x14ac:dyDescent="0.25">
      <c r="A93" t="s">
        <v>244</v>
      </c>
      <c r="B93" s="6">
        <v>413</v>
      </c>
      <c r="C93" s="6"/>
      <c r="D93" s="6">
        <v>184</v>
      </c>
      <c r="E93" s="6"/>
      <c r="F93" s="6">
        <v>99</v>
      </c>
      <c r="G93" s="6"/>
    </row>
    <row r="94" spans="1:7" x14ac:dyDescent="0.25">
      <c r="A94" t="s">
        <v>245</v>
      </c>
      <c r="B94" s="6">
        <v>488</v>
      </c>
      <c r="C94" s="6"/>
      <c r="D94" s="6">
        <v>221</v>
      </c>
      <c r="E94" s="6"/>
      <c r="F94" s="6">
        <v>90</v>
      </c>
      <c r="G94" s="6"/>
    </row>
    <row r="95" spans="1:7" hidden="1" x14ac:dyDescent="0.25">
      <c r="A95" t="s">
        <v>246</v>
      </c>
      <c r="B95" s="6"/>
      <c r="C95" s="6"/>
      <c r="D95" s="6"/>
      <c r="E95" s="6"/>
      <c r="F95" s="6"/>
      <c r="G95" s="6"/>
    </row>
    <row r="96" spans="1:7" hidden="1" x14ac:dyDescent="0.25">
      <c r="A96" t="s">
        <v>247</v>
      </c>
      <c r="B96" s="6"/>
      <c r="C96" s="6"/>
      <c r="D96" s="6"/>
      <c r="E96" s="6"/>
      <c r="F96" s="6"/>
      <c r="G96" s="6"/>
    </row>
    <row r="97" spans="1:7" x14ac:dyDescent="0.25">
      <c r="B97" s="6"/>
      <c r="C97" s="6"/>
      <c r="D97" s="6"/>
      <c r="E97" s="6"/>
      <c r="F97" s="6"/>
      <c r="G97" s="6"/>
    </row>
    <row r="98" spans="1:7" x14ac:dyDescent="0.25">
      <c r="A98" t="s">
        <v>248</v>
      </c>
      <c r="B98" s="6">
        <v>1153</v>
      </c>
      <c r="C98" s="6"/>
      <c r="D98" s="6">
        <v>248</v>
      </c>
      <c r="E98" s="6"/>
      <c r="F98" s="6">
        <v>509</v>
      </c>
      <c r="G98" s="6"/>
    </row>
    <row r="99" spans="1:7" x14ac:dyDescent="0.25">
      <c r="A99" t="s">
        <v>249</v>
      </c>
      <c r="B99" s="6">
        <v>1350</v>
      </c>
      <c r="C99" s="6"/>
      <c r="D99" s="6">
        <v>350</v>
      </c>
      <c r="E99" s="6"/>
      <c r="F99" s="6">
        <v>425</v>
      </c>
      <c r="G99" s="6"/>
    </row>
    <row r="100" spans="1:7" x14ac:dyDescent="0.25">
      <c r="A100" t="s">
        <v>250</v>
      </c>
      <c r="B100" s="6">
        <v>1599</v>
      </c>
      <c r="C100" s="6"/>
      <c r="D100" s="6">
        <v>461</v>
      </c>
      <c r="E100" s="6"/>
      <c r="F100" s="6">
        <v>486</v>
      </c>
      <c r="G100" s="6"/>
    </row>
    <row r="101" spans="1:7" x14ac:dyDescent="0.25">
      <c r="A101" t="s">
        <v>251</v>
      </c>
      <c r="B101" s="6">
        <v>1502</v>
      </c>
      <c r="C101" s="6"/>
      <c r="D101" s="6">
        <v>345</v>
      </c>
      <c r="E101" s="6"/>
      <c r="F101" s="6">
        <v>583</v>
      </c>
      <c r="G101" s="6"/>
    </row>
    <row r="102" spans="1:7" x14ac:dyDescent="0.25">
      <c r="A102" t="s">
        <v>252</v>
      </c>
      <c r="B102" s="6">
        <v>1891</v>
      </c>
      <c r="C102" s="6"/>
      <c r="D102" s="6">
        <v>500</v>
      </c>
      <c r="E102" s="6"/>
      <c r="F102" s="6">
        <v>688</v>
      </c>
      <c r="G102" s="6"/>
    </row>
    <row r="103" spans="1:7" x14ac:dyDescent="0.25">
      <c r="A103" t="s">
        <v>253</v>
      </c>
      <c r="B103" s="6">
        <v>1222</v>
      </c>
      <c r="C103" s="6"/>
      <c r="D103" s="6">
        <v>288</v>
      </c>
      <c r="E103" s="6"/>
      <c r="F103" s="6">
        <v>466</v>
      </c>
      <c r="G103" s="6"/>
    </row>
    <row r="104" spans="1:7" x14ac:dyDescent="0.25">
      <c r="A104" t="s">
        <v>254</v>
      </c>
      <c r="B104" s="6">
        <v>1362</v>
      </c>
      <c r="C104" s="6"/>
      <c r="D104" s="6">
        <v>407</v>
      </c>
      <c r="E104" s="6"/>
      <c r="F104" s="6">
        <v>392</v>
      </c>
      <c r="G104" s="6"/>
    </row>
    <row r="105" spans="1:7" x14ac:dyDescent="0.25">
      <c r="A105" t="s">
        <v>255</v>
      </c>
      <c r="B105" s="6">
        <v>1792</v>
      </c>
      <c r="C105" s="6"/>
      <c r="D105" s="6">
        <v>716</v>
      </c>
      <c r="E105" s="6"/>
      <c r="F105" s="6">
        <v>320</v>
      </c>
      <c r="G105" s="6"/>
    </row>
    <row r="106" spans="1:7" x14ac:dyDescent="0.25">
      <c r="A106" t="s">
        <v>256</v>
      </c>
      <c r="B106" s="6">
        <v>2214</v>
      </c>
      <c r="C106" s="6"/>
      <c r="D106" s="6">
        <v>743</v>
      </c>
      <c r="E106" s="6"/>
      <c r="F106" s="6">
        <v>560</v>
      </c>
      <c r="G106" s="6"/>
    </row>
    <row r="107" spans="1:7" x14ac:dyDescent="0.25">
      <c r="A107" t="s">
        <v>257</v>
      </c>
      <c r="B107" s="6">
        <v>1720</v>
      </c>
      <c r="C107" s="6"/>
      <c r="D107" s="6">
        <v>648</v>
      </c>
      <c r="E107" s="6"/>
      <c r="F107" s="6">
        <v>349</v>
      </c>
      <c r="G107" s="6"/>
    </row>
    <row r="108" spans="1:7" x14ac:dyDescent="0.25">
      <c r="A108" t="s">
        <v>258</v>
      </c>
      <c r="B108" s="6">
        <v>1851</v>
      </c>
      <c r="C108" s="6"/>
      <c r="D108" s="6">
        <v>649</v>
      </c>
      <c r="E108" s="6"/>
      <c r="F108" s="6">
        <v>430</v>
      </c>
      <c r="G108" s="6"/>
    </row>
    <row r="109" spans="1:7" x14ac:dyDescent="0.25">
      <c r="A109" t="s">
        <v>259</v>
      </c>
      <c r="B109" s="6">
        <v>1107</v>
      </c>
      <c r="C109" s="6"/>
      <c r="D109" s="6">
        <v>459</v>
      </c>
      <c r="E109" s="6"/>
      <c r="F109" s="6">
        <v>174</v>
      </c>
      <c r="G109" s="6"/>
    </row>
    <row r="110" spans="1:7" x14ac:dyDescent="0.25">
      <c r="A110" t="s">
        <v>260</v>
      </c>
      <c r="B110" s="6">
        <v>539</v>
      </c>
      <c r="C110" s="6"/>
      <c r="D110" s="6">
        <v>227</v>
      </c>
      <c r="E110" s="6"/>
      <c r="F110" s="6">
        <v>105</v>
      </c>
      <c r="G110" s="6"/>
    </row>
    <row r="111" spans="1:7" x14ac:dyDescent="0.25">
      <c r="A111" t="s">
        <v>261</v>
      </c>
      <c r="B111" s="6">
        <v>659</v>
      </c>
      <c r="C111" s="6"/>
      <c r="D111" s="6">
        <v>300</v>
      </c>
      <c r="E111" s="6"/>
      <c r="F111" s="6">
        <v>83</v>
      </c>
      <c r="G111" s="6"/>
    </row>
    <row r="112" spans="1:7" x14ac:dyDescent="0.25">
      <c r="A112" t="s">
        <v>262</v>
      </c>
      <c r="B112" s="6">
        <v>1471</v>
      </c>
      <c r="C112" s="6"/>
      <c r="D112" s="6">
        <v>576</v>
      </c>
      <c r="E112" s="6"/>
      <c r="F112" s="6">
        <v>267</v>
      </c>
      <c r="G112" s="6"/>
    </row>
    <row r="113" spans="1:7" x14ac:dyDescent="0.25">
      <c r="A113" t="s">
        <v>263</v>
      </c>
      <c r="B113" s="6">
        <v>1350</v>
      </c>
      <c r="C113" s="6"/>
      <c r="D113" s="6">
        <v>537</v>
      </c>
      <c r="E113" s="6"/>
      <c r="F113" s="6">
        <v>251</v>
      </c>
      <c r="G113" s="6"/>
    </row>
    <row r="114" spans="1:7" x14ac:dyDescent="0.25">
      <c r="A114" t="s">
        <v>264</v>
      </c>
      <c r="B114" s="6">
        <v>1938</v>
      </c>
      <c r="C114" s="6"/>
      <c r="D114" s="6">
        <v>591</v>
      </c>
      <c r="E114" s="6"/>
      <c r="F114" s="6">
        <v>673</v>
      </c>
      <c r="G114" s="6"/>
    </row>
    <row r="115" spans="1:7" x14ac:dyDescent="0.25">
      <c r="A115" t="s">
        <v>265</v>
      </c>
      <c r="B115" s="6">
        <v>1369</v>
      </c>
      <c r="C115" s="6"/>
      <c r="D115" s="6">
        <v>327</v>
      </c>
      <c r="E115" s="6"/>
      <c r="F115" s="6">
        <v>548</v>
      </c>
      <c r="G115" s="6"/>
    </row>
    <row r="116" spans="1:7" x14ac:dyDescent="0.25">
      <c r="A116" t="s">
        <v>266</v>
      </c>
      <c r="B116" s="6">
        <v>1826</v>
      </c>
      <c r="C116" s="6"/>
      <c r="D116" s="6">
        <v>584</v>
      </c>
      <c r="E116" s="6"/>
      <c r="F116" s="6">
        <v>622</v>
      </c>
      <c r="G116" s="6"/>
    </row>
    <row r="117" spans="1:7" x14ac:dyDescent="0.25">
      <c r="A117" t="s">
        <v>267</v>
      </c>
      <c r="B117" s="6">
        <v>1818</v>
      </c>
      <c r="C117" s="6"/>
      <c r="D117" s="6">
        <v>668</v>
      </c>
      <c r="E117" s="6"/>
      <c r="F117" s="6">
        <v>364</v>
      </c>
      <c r="G117" s="6"/>
    </row>
    <row r="118" spans="1:7" x14ac:dyDescent="0.25">
      <c r="A118" t="s">
        <v>268</v>
      </c>
      <c r="B118" s="6">
        <v>1777</v>
      </c>
      <c r="C118" s="6"/>
      <c r="D118" s="6">
        <v>460</v>
      </c>
      <c r="E118" s="6"/>
      <c r="F118" s="6">
        <v>616</v>
      </c>
      <c r="G118" s="6"/>
    </row>
    <row r="119" spans="1:7" x14ac:dyDescent="0.25">
      <c r="A119" t="s">
        <v>269</v>
      </c>
      <c r="B119" s="6">
        <v>1079</v>
      </c>
      <c r="C119" s="6"/>
      <c r="D119" s="6">
        <v>262</v>
      </c>
      <c r="E119" s="6"/>
      <c r="F119" s="6">
        <v>415</v>
      </c>
      <c r="G119" s="6"/>
    </row>
    <row r="120" spans="1:7" hidden="1" x14ac:dyDescent="0.25">
      <c r="A120" t="s">
        <v>270</v>
      </c>
      <c r="B120" s="6"/>
      <c r="C120" s="6"/>
      <c r="D120" s="6"/>
      <c r="E120" s="6"/>
      <c r="F120" s="6"/>
      <c r="G120" s="6"/>
    </row>
    <row r="121" spans="1:7" hidden="1" x14ac:dyDescent="0.25">
      <c r="A121" t="s">
        <v>271</v>
      </c>
      <c r="B121" s="6"/>
      <c r="C121" s="6"/>
      <c r="D121" s="6"/>
      <c r="E121" s="6"/>
      <c r="F121" s="6"/>
      <c r="G121" s="6"/>
    </row>
    <row r="122" spans="1:7" x14ac:dyDescent="0.25">
      <c r="B122" s="6"/>
      <c r="C122" s="6"/>
      <c r="D122" s="6"/>
      <c r="E122" s="6"/>
      <c r="F122" s="6"/>
      <c r="G122" s="6"/>
    </row>
    <row r="123" spans="1:7" x14ac:dyDescent="0.25">
      <c r="A123" t="s">
        <v>272</v>
      </c>
      <c r="B123" s="6">
        <v>1346</v>
      </c>
      <c r="C123" s="6"/>
      <c r="D123" s="6">
        <v>266</v>
      </c>
      <c r="E123" s="6"/>
      <c r="F123" s="6">
        <v>531</v>
      </c>
      <c r="G123" s="6"/>
    </row>
    <row r="124" spans="1:7" hidden="1" x14ac:dyDescent="0.25">
      <c r="A124" t="s">
        <v>273</v>
      </c>
      <c r="B124" s="6"/>
      <c r="C124" s="6"/>
      <c r="D124" s="6"/>
      <c r="E124" s="6"/>
      <c r="F124" s="6"/>
      <c r="G124" s="6"/>
    </row>
    <row r="125" spans="1:7" hidden="1" x14ac:dyDescent="0.25">
      <c r="A125" t="s">
        <v>274</v>
      </c>
      <c r="B125" s="6"/>
      <c r="C125" s="6"/>
      <c r="D125" s="6"/>
      <c r="E125" s="6"/>
      <c r="F125" s="6"/>
      <c r="G125" s="6"/>
    </row>
    <row r="126" spans="1:7" x14ac:dyDescent="0.25">
      <c r="B126" s="6"/>
      <c r="C126" s="6"/>
      <c r="D126" s="6"/>
      <c r="E126" s="6"/>
      <c r="F126" s="6"/>
      <c r="G126" s="6"/>
    </row>
    <row r="127" spans="1:7" x14ac:dyDescent="0.25">
      <c r="A127" t="s">
        <v>275</v>
      </c>
      <c r="B127" s="6">
        <v>1379</v>
      </c>
      <c r="C127" s="6"/>
      <c r="D127" s="6">
        <v>316</v>
      </c>
      <c r="E127" s="6"/>
      <c r="F127" s="6">
        <v>600</v>
      </c>
      <c r="G127" s="6"/>
    </row>
    <row r="128" spans="1:7" hidden="1" x14ac:dyDescent="0.25">
      <c r="A128" t="s">
        <v>276</v>
      </c>
      <c r="B128" s="6"/>
      <c r="C128" s="6"/>
      <c r="D128" s="6"/>
      <c r="E128" s="6"/>
      <c r="F128" s="6"/>
      <c r="G128" s="6"/>
    </row>
    <row r="129" spans="1:7" hidden="1" x14ac:dyDescent="0.25">
      <c r="A129" t="s">
        <v>277</v>
      </c>
      <c r="B129" s="6"/>
      <c r="C129" s="6"/>
      <c r="D129" s="6"/>
      <c r="E129" s="6"/>
      <c r="F129" s="6"/>
      <c r="G129" s="6"/>
    </row>
    <row r="130" spans="1:7" x14ac:dyDescent="0.25">
      <c r="B130" s="6"/>
      <c r="C130" s="6"/>
      <c r="D130" s="6"/>
      <c r="E130" s="6"/>
      <c r="F130" s="6"/>
      <c r="G130" s="6"/>
    </row>
    <row r="131" spans="1:7" x14ac:dyDescent="0.25">
      <c r="A131" t="s">
        <v>278</v>
      </c>
      <c r="B131" s="6">
        <v>1629</v>
      </c>
      <c r="C131" s="6"/>
      <c r="D131" s="6">
        <v>490</v>
      </c>
      <c r="E131" s="6"/>
      <c r="F131" s="6">
        <v>529</v>
      </c>
      <c r="G131" s="6"/>
    </row>
    <row r="132" spans="1:7" x14ac:dyDescent="0.25">
      <c r="A132" t="s">
        <v>279</v>
      </c>
      <c r="B132" s="6">
        <v>1597</v>
      </c>
      <c r="C132" s="6"/>
      <c r="D132" s="6">
        <v>343</v>
      </c>
      <c r="E132" s="6"/>
      <c r="F132" s="6">
        <v>623</v>
      </c>
      <c r="G132" s="6"/>
    </row>
    <row r="133" spans="1:7" x14ac:dyDescent="0.25">
      <c r="A133" t="s">
        <v>280</v>
      </c>
      <c r="B133" s="6">
        <v>1780</v>
      </c>
      <c r="C133" s="6"/>
      <c r="D133" s="6">
        <v>511</v>
      </c>
      <c r="E133" s="6"/>
      <c r="F133" s="6">
        <v>564</v>
      </c>
      <c r="G133" s="6"/>
    </row>
    <row r="134" spans="1:7" x14ac:dyDescent="0.25">
      <c r="A134" t="s">
        <v>281</v>
      </c>
      <c r="B134" s="6">
        <v>1217</v>
      </c>
      <c r="C134" s="6"/>
      <c r="D134" s="6">
        <v>389</v>
      </c>
      <c r="E134" s="6"/>
      <c r="F134" s="6">
        <v>370</v>
      </c>
      <c r="G134" s="6"/>
    </row>
    <row r="135" spans="1:7" x14ac:dyDescent="0.25">
      <c r="A135" t="s">
        <v>282</v>
      </c>
      <c r="B135" s="6">
        <v>1501</v>
      </c>
      <c r="C135" s="6"/>
      <c r="D135" s="6">
        <v>563</v>
      </c>
      <c r="E135" s="6"/>
      <c r="F135" s="6">
        <v>320</v>
      </c>
      <c r="G135" s="6"/>
    </row>
    <row r="136" spans="1:7" x14ac:dyDescent="0.25">
      <c r="A136" t="s">
        <v>283</v>
      </c>
      <c r="B136" s="6">
        <v>1655</v>
      </c>
      <c r="C136" s="6"/>
      <c r="D136" s="6">
        <v>514</v>
      </c>
      <c r="E136" s="6"/>
      <c r="F136" s="6">
        <v>427</v>
      </c>
      <c r="G136" s="6"/>
    </row>
    <row r="137" spans="1:7" x14ac:dyDescent="0.25">
      <c r="A137" t="s">
        <v>284</v>
      </c>
      <c r="B137" s="6">
        <v>721</v>
      </c>
      <c r="C137" s="6"/>
      <c r="D137" s="6">
        <v>156</v>
      </c>
      <c r="E137" s="6"/>
      <c r="F137" s="6">
        <v>272</v>
      </c>
      <c r="G137" s="6"/>
    </row>
    <row r="138" spans="1:7" x14ac:dyDescent="0.25">
      <c r="A138" t="s">
        <v>285</v>
      </c>
      <c r="B138" s="6">
        <v>1572</v>
      </c>
      <c r="C138" s="6"/>
      <c r="D138" s="6">
        <v>533</v>
      </c>
      <c r="E138" s="6"/>
      <c r="F138" s="6">
        <v>463</v>
      </c>
      <c r="G138" s="6"/>
    </row>
    <row r="139" spans="1:7" x14ac:dyDescent="0.25">
      <c r="A139" t="s">
        <v>286</v>
      </c>
      <c r="B139" s="6">
        <v>1536</v>
      </c>
      <c r="C139" s="6"/>
      <c r="D139" s="6">
        <v>481</v>
      </c>
      <c r="E139" s="6"/>
      <c r="F139" s="6">
        <v>527</v>
      </c>
      <c r="G139" s="6"/>
    </row>
    <row r="140" spans="1:7" x14ac:dyDescent="0.25">
      <c r="A140" t="s">
        <v>287</v>
      </c>
      <c r="B140" s="6">
        <v>1371</v>
      </c>
      <c r="C140" s="6"/>
      <c r="D140" s="6">
        <v>643</v>
      </c>
      <c r="E140" s="6"/>
      <c r="F140" s="6">
        <v>174</v>
      </c>
      <c r="G140" s="6"/>
    </row>
    <row r="141" spans="1:7" x14ac:dyDescent="0.25">
      <c r="A141" t="s">
        <v>288</v>
      </c>
      <c r="B141" s="6">
        <v>1449</v>
      </c>
      <c r="C141" s="6"/>
      <c r="D141" s="6">
        <v>645</v>
      </c>
      <c r="E141" s="6"/>
      <c r="F141" s="6">
        <v>225</v>
      </c>
      <c r="G141" s="6"/>
    </row>
    <row r="142" spans="1:7" x14ac:dyDescent="0.25">
      <c r="A142" t="s">
        <v>289</v>
      </c>
      <c r="B142" s="6">
        <v>1950</v>
      </c>
      <c r="C142" s="6"/>
      <c r="D142" s="6">
        <v>671</v>
      </c>
      <c r="E142" s="6"/>
      <c r="F142" s="6">
        <v>419</v>
      </c>
      <c r="G142" s="6"/>
    </row>
    <row r="143" spans="1:7" x14ac:dyDescent="0.25">
      <c r="A143" t="s">
        <v>290</v>
      </c>
      <c r="B143" s="6">
        <v>1205</v>
      </c>
      <c r="C143" s="6"/>
      <c r="D143" s="6">
        <v>387</v>
      </c>
      <c r="E143" s="6"/>
      <c r="F143" s="6">
        <v>416</v>
      </c>
      <c r="G143" s="6"/>
    </row>
    <row r="144" spans="1:7" x14ac:dyDescent="0.25">
      <c r="A144" t="s">
        <v>291</v>
      </c>
      <c r="B144" s="6">
        <v>1507</v>
      </c>
      <c r="C144" s="6"/>
      <c r="D144" s="6">
        <v>488</v>
      </c>
      <c r="E144" s="6"/>
      <c r="F144" s="6">
        <v>499</v>
      </c>
      <c r="G144" s="6"/>
    </row>
    <row r="145" spans="1:7" x14ac:dyDescent="0.25">
      <c r="A145" t="s">
        <v>292</v>
      </c>
      <c r="B145" s="6">
        <v>1581</v>
      </c>
      <c r="C145" s="6"/>
      <c r="D145" s="6">
        <v>507</v>
      </c>
      <c r="E145" s="6"/>
      <c r="F145" s="6">
        <v>450</v>
      </c>
      <c r="G145" s="6"/>
    </row>
    <row r="146" spans="1:7" x14ac:dyDescent="0.25">
      <c r="A146" t="s">
        <v>293</v>
      </c>
      <c r="B146" s="6">
        <v>1865</v>
      </c>
      <c r="C146" s="6"/>
      <c r="D146" s="6">
        <v>679</v>
      </c>
      <c r="E146" s="6"/>
      <c r="F146" s="6">
        <v>342</v>
      </c>
      <c r="G146" s="6"/>
    </row>
    <row r="147" spans="1:7" x14ac:dyDescent="0.25">
      <c r="A147" t="s">
        <v>294</v>
      </c>
      <c r="B147" s="6">
        <v>2290</v>
      </c>
      <c r="C147" s="6"/>
      <c r="D147" s="6">
        <v>879</v>
      </c>
      <c r="E147" s="6"/>
      <c r="F147" s="6">
        <v>552</v>
      </c>
      <c r="G147" s="6"/>
    </row>
    <row r="148" spans="1:7" hidden="1" x14ac:dyDescent="0.25">
      <c r="A148" t="s">
        <v>295</v>
      </c>
      <c r="B148" s="6"/>
      <c r="C148" s="6"/>
      <c r="D148" s="6"/>
      <c r="E148" s="6"/>
      <c r="F148" s="6"/>
      <c r="G148" s="6"/>
    </row>
    <row r="149" spans="1:7" hidden="1" x14ac:dyDescent="0.25">
      <c r="A149" t="s">
        <v>296</v>
      </c>
      <c r="B149" s="6"/>
      <c r="C149" s="6"/>
      <c r="D149" s="6"/>
      <c r="E149" s="6"/>
      <c r="F149" s="6"/>
      <c r="G149" s="6"/>
    </row>
    <row r="150" spans="1:7" x14ac:dyDescent="0.25">
      <c r="B150" s="6"/>
      <c r="C150" s="6"/>
      <c r="D150" s="6"/>
      <c r="E150" s="6"/>
      <c r="F150" s="6"/>
      <c r="G150" s="6"/>
    </row>
    <row r="151" spans="1:7" x14ac:dyDescent="0.25">
      <c r="A151" t="s">
        <v>297</v>
      </c>
      <c r="B151" s="6">
        <v>1363</v>
      </c>
      <c r="C151" s="6"/>
      <c r="D151" s="6">
        <v>436</v>
      </c>
      <c r="E151" s="6"/>
      <c r="F151" s="6">
        <v>392</v>
      </c>
      <c r="G151" s="6"/>
    </row>
    <row r="152" spans="1:7" x14ac:dyDescent="0.25">
      <c r="A152" t="s">
        <v>298</v>
      </c>
      <c r="B152" s="6">
        <v>1396</v>
      </c>
      <c r="C152" s="6"/>
      <c r="D152" s="6">
        <v>318</v>
      </c>
      <c r="E152" s="6"/>
      <c r="F152" s="6">
        <v>533</v>
      </c>
      <c r="G152" s="6"/>
    </row>
    <row r="153" spans="1:7" x14ac:dyDescent="0.25">
      <c r="A153" t="s">
        <v>299</v>
      </c>
      <c r="B153" s="6">
        <v>1044</v>
      </c>
      <c r="C153" s="6"/>
      <c r="D153" s="6">
        <v>355</v>
      </c>
      <c r="E153" s="6"/>
      <c r="F153" s="6">
        <v>279</v>
      </c>
      <c r="G153" s="6"/>
    </row>
    <row r="154" spans="1:7" x14ac:dyDescent="0.25">
      <c r="A154" t="s">
        <v>300</v>
      </c>
      <c r="B154" s="6">
        <v>1636</v>
      </c>
      <c r="C154" s="6"/>
      <c r="D154" s="6">
        <v>764</v>
      </c>
      <c r="E154" s="6"/>
      <c r="F154" s="6">
        <v>192</v>
      </c>
      <c r="G154" s="6"/>
    </row>
    <row r="155" spans="1:7" x14ac:dyDescent="0.25">
      <c r="A155" t="s">
        <v>301</v>
      </c>
      <c r="B155" s="6">
        <v>1288</v>
      </c>
      <c r="C155" s="6"/>
      <c r="D155" s="6">
        <v>465</v>
      </c>
      <c r="E155" s="6"/>
      <c r="F155" s="6">
        <v>274</v>
      </c>
      <c r="G155" s="6"/>
    </row>
    <row r="156" spans="1:7" x14ac:dyDescent="0.25">
      <c r="A156" t="s">
        <v>302</v>
      </c>
      <c r="B156" s="6">
        <v>1260</v>
      </c>
      <c r="C156" s="6"/>
      <c r="D156" s="6">
        <v>365</v>
      </c>
      <c r="E156" s="6"/>
      <c r="F156" s="6">
        <v>391</v>
      </c>
      <c r="G156" s="6"/>
    </row>
    <row r="157" spans="1:7" x14ac:dyDescent="0.25">
      <c r="A157" t="s">
        <v>303</v>
      </c>
      <c r="B157" s="6">
        <v>1922</v>
      </c>
      <c r="C157" s="6"/>
      <c r="D157" s="6">
        <v>629</v>
      </c>
      <c r="E157" s="6"/>
      <c r="F157" s="6">
        <v>494</v>
      </c>
      <c r="G157" s="6"/>
    </row>
    <row r="158" spans="1:7" x14ac:dyDescent="0.25">
      <c r="A158" t="s">
        <v>304</v>
      </c>
      <c r="B158" s="6">
        <v>1397</v>
      </c>
      <c r="C158" s="6"/>
      <c r="D158" s="6">
        <v>419</v>
      </c>
      <c r="E158" s="6"/>
      <c r="F158" s="6">
        <v>460</v>
      </c>
      <c r="G158" s="6"/>
    </row>
    <row r="159" spans="1:7" x14ac:dyDescent="0.25">
      <c r="A159" t="s">
        <v>305</v>
      </c>
      <c r="B159" s="6">
        <v>1952</v>
      </c>
      <c r="C159" s="6"/>
      <c r="D159" s="6">
        <v>638</v>
      </c>
      <c r="E159" s="6"/>
      <c r="F159" s="6">
        <v>470</v>
      </c>
      <c r="G159" s="6"/>
    </row>
    <row r="160" spans="1:7" x14ac:dyDescent="0.25">
      <c r="A160" t="s">
        <v>306</v>
      </c>
      <c r="B160" s="6">
        <v>1383</v>
      </c>
      <c r="C160" s="6"/>
      <c r="D160" s="6">
        <v>461</v>
      </c>
      <c r="E160" s="6"/>
      <c r="F160" s="6">
        <v>481</v>
      </c>
      <c r="G160" s="6"/>
    </row>
    <row r="161" spans="1:7" x14ac:dyDescent="0.25">
      <c r="A161" t="s">
        <v>307</v>
      </c>
      <c r="B161" s="6">
        <v>1832</v>
      </c>
      <c r="C161" s="6"/>
      <c r="D161" s="6">
        <v>814</v>
      </c>
      <c r="E161" s="6"/>
      <c r="F161" s="6">
        <v>271</v>
      </c>
      <c r="G161" s="6"/>
    </row>
    <row r="162" spans="1:7" x14ac:dyDescent="0.25">
      <c r="A162" t="s">
        <v>308</v>
      </c>
      <c r="B162" s="6">
        <v>1147</v>
      </c>
      <c r="C162" s="6"/>
      <c r="D162" s="6">
        <v>342</v>
      </c>
      <c r="E162" s="6"/>
      <c r="F162" s="6">
        <v>361</v>
      </c>
      <c r="G162" s="6"/>
    </row>
    <row r="163" spans="1:7" x14ac:dyDescent="0.25">
      <c r="A163" t="s">
        <v>309</v>
      </c>
      <c r="B163" s="6">
        <v>1773</v>
      </c>
      <c r="C163" s="6"/>
      <c r="D163" s="6">
        <v>643</v>
      </c>
      <c r="E163" s="6"/>
      <c r="F163" s="6">
        <v>398</v>
      </c>
      <c r="G163" s="6"/>
    </row>
    <row r="164" spans="1:7" hidden="1" x14ac:dyDescent="0.25">
      <c r="A164" t="s">
        <v>310</v>
      </c>
      <c r="B164" s="6"/>
      <c r="C164" s="6"/>
      <c r="D164" s="6"/>
      <c r="E164" s="6"/>
      <c r="F164" s="6"/>
      <c r="G164" s="6"/>
    </row>
    <row r="165" spans="1:7" hidden="1" x14ac:dyDescent="0.25">
      <c r="A165" t="s">
        <v>311</v>
      </c>
      <c r="B165" s="6"/>
      <c r="C165" s="6"/>
      <c r="D165" s="6"/>
      <c r="E165" s="6"/>
      <c r="F165" s="6"/>
      <c r="G165" s="6"/>
    </row>
    <row r="166" spans="1:7" x14ac:dyDescent="0.25">
      <c r="B166" s="6"/>
      <c r="C166" s="6"/>
      <c r="D166" s="6"/>
      <c r="E166" s="6"/>
      <c r="F166" s="6"/>
      <c r="G166" s="6"/>
    </row>
    <row r="167" spans="1:7" x14ac:dyDescent="0.25">
      <c r="A167" t="s">
        <v>312</v>
      </c>
      <c r="B167" s="6">
        <v>1578</v>
      </c>
      <c r="C167" s="6"/>
      <c r="D167" s="6">
        <v>366</v>
      </c>
      <c r="E167" s="6"/>
      <c r="F167" s="6">
        <v>530</v>
      </c>
      <c r="G167" s="6"/>
    </row>
    <row r="168" spans="1:7" x14ac:dyDescent="0.25">
      <c r="A168" t="s">
        <v>313</v>
      </c>
      <c r="B168" s="6">
        <v>1197</v>
      </c>
      <c r="C168" s="6"/>
      <c r="D168" s="6">
        <v>293</v>
      </c>
      <c r="E168" s="6"/>
      <c r="F168" s="6">
        <v>421</v>
      </c>
      <c r="G168" s="6"/>
    </row>
    <row r="169" spans="1:7" x14ac:dyDescent="0.25">
      <c r="A169" t="s">
        <v>314</v>
      </c>
      <c r="B169" s="6">
        <v>1389</v>
      </c>
      <c r="C169" s="6"/>
      <c r="D169" s="6">
        <v>335</v>
      </c>
      <c r="E169" s="6"/>
      <c r="F169" s="6">
        <v>508</v>
      </c>
      <c r="G169" s="6"/>
    </row>
    <row r="170" spans="1:7" x14ac:dyDescent="0.25">
      <c r="A170" t="s">
        <v>315</v>
      </c>
      <c r="B170" s="6">
        <v>1120</v>
      </c>
      <c r="C170" s="6"/>
      <c r="D170" s="6">
        <v>279</v>
      </c>
      <c r="E170" s="6"/>
      <c r="F170" s="6">
        <v>318</v>
      </c>
      <c r="G170" s="6"/>
    </row>
    <row r="171" spans="1:7" x14ac:dyDescent="0.25">
      <c r="A171" t="s">
        <v>316</v>
      </c>
      <c r="B171" s="6">
        <v>1544</v>
      </c>
      <c r="C171" s="6"/>
      <c r="D171" s="6">
        <v>413</v>
      </c>
      <c r="E171" s="6"/>
      <c r="F171" s="6">
        <v>540</v>
      </c>
      <c r="G171" s="6"/>
    </row>
    <row r="172" spans="1:7" x14ac:dyDescent="0.25">
      <c r="A172" t="s">
        <v>317</v>
      </c>
      <c r="B172" s="6">
        <v>1128</v>
      </c>
      <c r="C172" s="6"/>
      <c r="D172" s="6">
        <v>306</v>
      </c>
      <c r="E172" s="6"/>
      <c r="F172" s="6">
        <v>358</v>
      </c>
      <c r="G172" s="6"/>
    </row>
    <row r="173" spans="1:7" x14ac:dyDescent="0.25">
      <c r="A173" t="s">
        <v>318</v>
      </c>
      <c r="B173" s="6">
        <v>1600</v>
      </c>
      <c r="C173" s="6"/>
      <c r="D173" s="6">
        <v>378</v>
      </c>
      <c r="E173" s="6"/>
      <c r="F173" s="6">
        <v>518</v>
      </c>
      <c r="G173" s="6"/>
    </row>
    <row r="174" spans="1:7" hidden="1" x14ac:dyDescent="0.25">
      <c r="A174" t="s">
        <v>319</v>
      </c>
      <c r="B174" s="6"/>
      <c r="C174" s="6"/>
      <c r="D174" s="6"/>
      <c r="E174" s="6"/>
      <c r="F174" s="6"/>
      <c r="G174" s="6"/>
    </row>
    <row r="175" spans="1:7" hidden="1" x14ac:dyDescent="0.25">
      <c r="A175" t="s">
        <v>320</v>
      </c>
      <c r="B175" s="6"/>
      <c r="C175" s="6"/>
      <c r="D175" s="6"/>
      <c r="E175" s="6"/>
      <c r="F175" s="6"/>
      <c r="G175" s="6"/>
    </row>
    <row r="176" spans="1:7" x14ac:dyDescent="0.25">
      <c r="B176" s="6"/>
      <c r="C176" s="6"/>
      <c r="D176" s="6"/>
      <c r="E176" s="6"/>
      <c r="F176" s="6"/>
      <c r="G176" s="6"/>
    </row>
    <row r="177" spans="1:7" x14ac:dyDescent="0.25">
      <c r="A177" t="s">
        <v>321</v>
      </c>
      <c r="B177" s="6">
        <v>1733</v>
      </c>
      <c r="C177" s="6"/>
      <c r="D177" s="6">
        <v>485</v>
      </c>
      <c r="E177" s="6"/>
      <c r="F177" s="6">
        <v>644</v>
      </c>
      <c r="G177" s="6"/>
    </row>
    <row r="178" spans="1:7" x14ac:dyDescent="0.25">
      <c r="A178" t="s">
        <v>322</v>
      </c>
      <c r="B178" s="6">
        <v>1061</v>
      </c>
      <c r="C178" s="6"/>
      <c r="D178" s="6">
        <v>279</v>
      </c>
      <c r="E178" s="6"/>
      <c r="F178" s="6">
        <v>431</v>
      </c>
      <c r="G178" s="6"/>
    </row>
    <row r="179" spans="1:7" hidden="1" x14ac:dyDescent="0.25">
      <c r="A179" t="s">
        <v>323</v>
      </c>
      <c r="B179" s="6"/>
      <c r="C179" s="6"/>
      <c r="D179" s="6"/>
      <c r="E179" s="6"/>
      <c r="F179" s="6"/>
      <c r="G179" s="6"/>
    </row>
    <row r="180" spans="1:7" hidden="1" x14ac:dyDescent="0.25">
      <c r="A180" t="s">
        <v>324</v>
      </c>
      <c r="B180" s="6"/>
      <c r="C180" s="6"/>
      <c r="D180" s="6"/>
      <c r="E180" s="6"/>
      <c r="F180" s="6"/>
      <c r="G180" s="6"/>
    </row>
    <row r="181" spans="1:7" x14ac:dyDescent="0.25">
      <c r="B181" s="6"/>
      <c r="C181" s="6"/>
      <c r="D181" s="6"/>
      <c r="E181" s="6"/>
      <c r="F181" s="6"/>
      <c r="G181" s="6"/>
    </row>
    <row r="182" spans="1:7" x14ac:dyDescent="0.25">
      <c r="A182" t="s">
        <v>325</v>
      </c>
      <c r="B182" s="6">
        <v>1163</v>
      </c>
      <c r="C182" s="6"/>
      <c r="D182" s="6">
        <v>307</v>
      </c>
      <c r="E182" s="6"/>
      <c r="F182" s="6">
        <v>416</v>
      </c>
      <c r="G182" s="6"/>
    </row>
    <row r="183" spans="1:7" x14ac:dyDescent="0.25">
      <c r="A183" t="s">
        <v>326</v>
      </c>
      <c r="B183" s="6">
        <v>889</v>
      </c>
      <c r="C183" s="6"/>
      <c r="D183" s="6">
        <v>214</v>
      </c>
      <c r="E183" s="6"/>
      <c r="F183" s="6">
        <v>346</v>
      </c>
      <c r="G183" s="6"/>
    </row>
    <row r="184" spans="1:7" x14ac:dyDescent="0.25">
      <c r="A184" t="s">
        <v>327</v>
      </c>
      <c r="B184" s="6">
        <v>907</v>
      </c>
      <c r="C184" s="6"/>
      <c r="D184" s="6">
        <v>250</v>
      </c>
      <c r="E184" s="6"/>
      <c r="F184" s="6">
        <v>325</v>
      </c>
      <c r="G184" s="6"/>
    </row>
    <row r="185" spans="1:7" hidden="1" x14ac:dyDescent="0.25">
      <c r="A185" t="s">
        <v>328</v>
      </c>
      <c r="B185" s="6"/>
      <c r="C185" s="6"/>
      <c r="D185" s="6"/>
      <c r="E185" s="6"/>
      <c r="F185" s="6"/>
      <c r="G185" s="6"/>
    </row>
    <row r="186" spans="1:7" hidden="1" x14ac:dyDescent="0.25">
      <c r="A186" t="s">
        <v>329</v>
      </c>
      <c r="B186" s="6"/>
      <c r="C186" s="6"/>
      <c r="D186" s="6"/>
      <c r="E186" s="6"/>
      <c r="F186" s="6"/>
      <c r="G186" s="6"/>
    </row>
    <row r="187" spans="1:7" x14ac:dyDescent="0.25">
      <c r="B187" s="6"/>
      <c r="C187" s="6"/>
      <c r="D187" s="6"/>
      <c r="E187" s="6"/>
      <c r="F187" s="6"/>
      <c r="G187" s="6"/>
    </row>
    <row r="188" spans="1:7" x14ac:dyDescent="0.25">
      <c r="A188" t="s">
        <v>330</v>
      </c>
      <c r="B188" s="6">
        <v>807</v>
      </c>
      <c r="C188" s="6"/>
      <c r="D188" s="6">
        <v>205</v>
      </c>
      <c r="E188" s="6"/>
      <c r="F188" s="6">
        <v>371</v>
      </c>
      <c r="G188" s="6"/>
    </row>
    <row r="189" spans="1:7" hidden="1" x14ac:dyDescent="0.25">
      <c r="A189" t="s">
        <v>331</v>
      </c>
      <c r="B189" s="6"/>
      <c r="C189" s="6"/>
      <c r="D189" s="6"/>
      <c r="E189" s="6"/>
      <c r="F189" s="6"/>
      <c r="G189" s="6"/>
    </row>
    <row r="190" spans="1:7" hidden="1" x14ac:dyDescent="0.25">
      <c r="A190" t="s">
        <v>332</v>
      </c>
      <c r="B190" s="6"/>
      <c r="C190" s="6"/>
      <c r="D190" s="6"/>
      <c r="E190" s="6"/>
      <c r="F190" s="6"/>
      <c r="G190" s="6"/>
    </row>
    <row r="191" spans="1:7" x14ac:dyDescent="0.25">
      <c r="B191" s="6"/>
      <c r="C191" s="6"/>
      <c r="D191" s="6"/>
      <c r="E191" s="6"/>
      <c r="F191" s="6"/>
      <c r="G191" s="6"/>
    </row>
    <row r="192" spans="1:7" x14ac:dyDescent="0.25">
      <c r="A192" t="s">
        <v>333</v>
      </c>
      <c r="B192" s="6">
        <v>1492</v>
      </c>
      <c r="C192" s="6"/>
      <c r="D192" s="6">
        <v>463</v>
      </c>
      <c r="E192" s="6"/>
      <c r="F192" s="6">
        <v>543</v>
      </c>
      <c r="G192" s="6"/>
    </row>
    <row r="193" spans="1:7" x14ac:dyDescent="0.25">
      <c r="A193" t="s">
        <v>334</v>
      </c>
      <c r="B193" s="6">
        <v>1463</v>
      </c>
      <c r="C193" s="6"/>
      <c r="D193" s="6">
        <v>407</v>
      </c>
      <c r="E193" s="6"/>
      <c r="F193" s="6">
        <v>579</v>
      </c>
      <c r="G193" s="6"/>
    </row>
    <row r="194" spans="1:7" x14ac:dyDescent="0.25">
      <c r="A194" t="s">
        <v>335</v>
      </c>
      <c r="B194" s="6">
        <v>1163</v>
      </c>
      <c r="C194" s="6"/>
      <c r="D194" s="6">
        <v>315</v>
      </c>
      <c r="E194" s="6"/>
      <c r="F194" s="6">
        <v>504</v>
      </c>
      <c r="G194" s="6"/>
    </row>
    <row r="195" spans="1:7" x14ac:dyDescent="0.25">
      <c r="A195" t="s">
        <v>336</v>
      </c>
      <c r="B195" s="6">
        <v>926</v>
      </c>
      <c r="C195" s="6"/>
      <c r="D195" s="6">
        <v>271</v>
      </c>
      <c r="E195" s="6"/>
      <c r="F195" s="6">
        <v>334</v>
      </c>
      <c r="G195" s="6"/>
    </row>
    <row r="196" spans="1:7" hidden="1" x14ac:dyDescent="0.25">
      <c r="A196" t="s">
        <v>337</v>
      </c>
      <c r="B196" s="6"/>
      <c r="C196" s="6"/>
      <c r="D196" s="6"/>
      <c r="E196" s="6"/>
      <c r="F196" s="6"/>
      <c r="G196" s="6"/>
    </row>
    <row r="197" spans="1:7" hidden="1" x14ac:dyDescent="0.25">
      <c r="A197" t="s">
        <v>338</v>
      </c>
      <c r="B197" s="6"/>
      <c r="C197" s="6"/>
      <c r="D197" s="6"/>
      <c r="E197" s="6"/>
      <c r="F197" s="6"/>
      <c r="G197" s="6"/>
    </row>
    <row r="198" spans="1:7" x14ac:dyDescent="0.25">
      <c r="B198" s="6"/>
      <c r="C198" s="6"/>
      <c r="D198" s="6"/>
      <c r="E198" s="6"/>
      <c r="F198" s="6"/>
      <c r="G198" s="6"/>
    </row>
    <row r="199" spans="1:7" x14ac:dyDescent="0.25">
      <c r="A199" t="s">
        <v>339</v>
      </c>
      <c r="B199" s="6">
        <v>1362</v>
      </c>
      <c r="C199" s="6"/>
      <c r="D199" s="6">
        <v>420</v>
      </c>
      <c r="E199" s="6"/>
      <c r="F199" s="6">
        <v>357</v>
      </c>
      <c r="G199" s="6"/>
    </row>
    <row r="200" spans="1:7" x14ac:dyDescent="0.25">
      <c r="A200" t="s">
        <v>340</v>
      </c>
      <c r="B200" s="6">
        <v>1412</v>
      </c>
      <c r="C200" s="6"/>
      <c r="D200" s="6">
        <v>335</v>
      </c>
      <c r="E200" s="6"/>
      <c r="F200" s="6">
        <v>577</v>
      </c>
      <c r="G200" s="6"/>
    </row>
    <row r="201" spans="1:7" x14ac:dyDescent="0.25">
      <c r="A201" t="s">
        <v>341</v>
      </c>
      <c r="B201" s="6">
        <v>1700</v>
      </c>
      <c r="C201" s="6"/>
      <c r="D201" s="6">
        <v>366</v>
      </c>
      <c r="E201" s="6"/>
      <c r="F201" s="6">
        <v>732</v>
      </c>
      <c r="G201" s="6"/>
    </row>
    <row r="202" spans="1:7" hidden="1" x14ac:dyDescent="0.25">
      <c r="A202" t="s">
        <v>342</v>
      </c>
      <c r="B202" s="6"/>
      <c r="C202" s="6"/>
      <c r="D202" s="6"/>
      <c r="E202" s="6"/>
      <c r="F202" s="6"/>
      <c r="G202" s="6"/>
    </row>
    <row r="203" spans="1:7" hidden="1" x14ac:dyDescent="0.25">
      <c r="A203" t="s">
        <v>343</v>
      </c>
      <c r="B203" s="6"/>
      <c r="C203" s="6"/>
      <c r="D203" s="6"/>
      <c r="E203" s="6"/>
      <c r="F203" s="6"/>
      <c r="G203" s="6"/>
    </row>
    <row r="204" spans="1:7" x14ac:dyDescent="0.25">
      <c r="B204" s="6"/>
      <c r="C204" s="6"/>
      <c r="D204" s="6"/>
      <c r="E204" s="6"/>
      <c r="F204" s="6"/>
      <c r="G204" s="6"/>
    </row>
    <row r="205" spans="1:7" x14ac:dyDescent="0.25">
      <c r="A205" t="s">
        <v>344</v>
      </c>
      <c r="B205" s="6">
        <v>734</v>
      </c>
      <c r="C205" s="6"/>
      <c r="D205" s="6">
        <v>211</v>
      </c>
      <c r="E205" s="6"/>
      <c r="F205" s="6">
        <v>248</v>
      </c>
      <c r="G205" s="6"/>
    </row>
    <row r="206" spans="1:7" x14ac:dyDescent="0.25">
      <c r="A206" t="s">
        <v>345</v>
      </c>
      <c r="B206" s="6">
        <v>722</v>
      </c>
      <c r="C206" s="6"/>
      <c r="D206" s="6">
        <v>191</v>
      </c>
      <c r="E206" s="6"/>
      <c r="F206" s="6">
        <v>257</v>
      </c>
      <c r="G206" s="6"/>
    </row>
    <row r="207" spans="1:7" x14ac:dyDescent="0.25">
      <c r="A207" t="s">
        <v>346</v>
      </c>
      <c r="B207" s="6">
        <v>802</v>
      </c>
      <c r="C207" s="6"/>
      <c r="D207" s="6">
        <v>268</v>
      </c>
      <c r="E207" s="6"/>
      <c r="F207" s="6">
        <v>257</v>
      </c>
      <c r="G207" s="6"/>
    </row>
    <row r="208" spans="1:7" x14ac:dyDescent="0.25">
      <c r="A208" t="s">
        <v>347</v>
      </c>
      <c r="B208" s="6">
        <v>809</v>
      </c>
      <c r="C208" s="6"/>
      <c r="D208" s="6">
        <v>250</v>
      </c>
      <c r="E208" s="6"/>
      <c r="F208" s="6">
        <v>241</v>
      </c>
      <c r="G208" s="6"/>
    </row>
    <row r="209" spans="1:7" hidden="1" x14ac:dyDescent="0.25">
      <c r="A209" t="s">
        <v>348</v>
      </c>
      <c r="B209" s="6"/>
      <c r="C209" s="6"/>
      <c r="D209" s="6"/>
      <c r="E209" s="6"/>
      <c r="F209" s="6"/>
      <c r="G209" s="6"/>
    </row>
    <row r="210" spans="1:7" hidden="1" x14ac:dyDescent="0.25">
      <c r="A210" t="s">
        <v>349</v>
      </c>
      <c r="B210" s="6"/>
      <c r="C210" s="6"/>
      <c r="D210" s="6"/>
      <c r="E210" s="6"/>
      <c r="F210" s="6"/>
      <c r="G210" s="6"/>
    </row>
    <row r="211" spans="1:7" x14ac:dyDescent="0.25">
      <c r="B211" s="6"/>
      <c r="C211" s="6"/>
      <c r="D211" s="6"/>
      <c r="E211" s="6"/>
      <c r="F211" s="6"/>
      <c r="G211" s="6"/>
    </row>
    <row r="212" spans="1:7" x14ac:dyDescent="0.25">
      <c r="A212" t="s">
        <v>350</v>
      </c>
      <c r="B212" s="6">
        <v>641</v>
      </c>
      <c r="C212" s="6"/>
      <c r="D212" s="6">
        <v>219</v>
      </c>
      <c r="E212" s="6"/>
      <c r="F212" s="6">
        <v>223</v>
      </c>
      <c r="G212" s="6"/>
    </row>
    <row r="213" spans="1:7" x14ac:dyDescent="0.25">
      <c r="A213" t="s">
        <v>351</v>
      </c>
      <c r="B213" s="6">
        <v>797</v>
      </c>
      <c r="C213" s="6"/>
      <c r="D213" s="6">
        <v>239</v>
      </c>
      <c r="E213" s="6"/>
      <c r="F213" s="6">
        <v>287</v>
      </c>
      <c r="G213" s="6"/>
    </row>
    <row r="214" spans="1:7" x14ac:dyDescent="0.25">
      <c r="A214" t="s">
        <v>352</v>
      </c>
      <c r="B214" s="6">
        <v>1055</v>
      </c>
      <c r="C214" s="6"/>
      <c r="D214" s="6">
        <v>248</v>
      </c>
      <c r="E214" s="6"/>
      <c r="F214" s="6">
        <v>436</v>
      </c>
      <c r="G214" s="6"/>
    </row>
    <row r="215" spans="1:7" x14ac:dyDescent="0.25">
      <c r="A215" t="s">
        <v>353</v>
      </c>
      <c r="B215" s="6">
        <v>774</v>
      </c>
      <c r="C215" s="6"/>
      <c r="D215" s="6">
        <v>265</v>
      </c>
      <c r="E215" s="6"/>
      <c r="F215" s="6">
        <v>190</v>
      </c>
      <c r="G215" s="6"/>
    </row>
    <row r="216" spans="1:7" hidden="1" x14ac:dyDescent="0.25">
      <c r="A216" t="s">
        <v>354</v>
      </c>
      <c r="B216" s="6"/>
      <c r="C216" s="6"/>
      <c r="D216" s="6"/>
      <c r="E216" s="6"/>
      <c r="F216" s="6"/>
      <c r="G216" s="6"/>
    </row>
    <row r="217" spans="1:7" hidden="1" x14ac:dyDescent="0.25">
      <c r="A217" t="s">
        <v>355</v>
      </c>
      <c r="B217" s="6"/>
      <c r="C217" s="6"/>
      <c r="D217" s="6"/>
      <c r="E217" s="6"/>
      <c r="F217" s="6"/>
      <c r="G217" s="6"/>
    </row>
    <row r="218" spans="1:7" x14ac:dyDescent="0.25">
      <c r="B218" s="6"/>
      <c r="C218" s="6"/>
      <c r="D218" s="6"/>
      <c r="E218" s="6"/>
      <c r="F218" s="6"/>
      <c r="G218" s="6"/>
    </row>
    <row r="219" spans="1:7" x14ac:dyDescent="0.25">
      <c r="A219" t="s">
        <v>356</v>
      </c>
      <c r="B219" s="6">
        <v>1605</v>
      </c>
      <c r="C219" s="6"/>
      <c r="D219" s="6">
        <v>813</v>
      </c>
      <c r="E219" s="6"/>
      <c r="F219" s="6">
        <v>149</v>
      </c>
      <c r="G219" s="6"/>
    </row>
    <row r="220" spans="1:7" x14ac:dyDescent="0.25">
      <c r="A220" t="s">
        <v>357</v>
      </c>
      <c r="B220" s="6">
        <v>1341</v>
      </c>
      <c r="C220" s="6"/>
      <c r="D220" s="6">
        <v>750</v>
      </c>
      <c r="E220" s="6"/>
      <c r="F220" s="6">
        <v>80</v>
      </c>
      <c r="G220" s="6"/>
    </row>
    <row r="221" spans="1:7" x14ac:dyDescent="0.25">
      <c r="A221" t="s">
        <v>358</v>
      </c>
      <c r="B221" s="6">
        <v>1435</v>
      </c>
      <c r="C221" s="6"/>
      <c r="D221" s="6">
        <v>799</v>
      </c>
      <c r="E221" s="6"/>
      <c r="F221" s="6">
        <v>97</v>
      </c>
      <c r="G221" s="6"/>
    </row>
    <row r="222" spans="1:7" x14ac:dyDescent="0.25">
      <c r="A222" t="s">
        <v>359</v>
      </c>
      <c r="B222" s="6">
        <v>1518</v>
      </c>
      <c r="C222" s="6"/>
      <c r="D222" s="6">
        <v>809</v>
      </c>
      <c r="E222" s="6"/>
      <c r="F222" s="6">
        <v>68</v>
      </c>
      <c r="G222" s="6"/>
    </row>
    <row r="223" spans="1:7" hidden="1" x14ac:dyDescent="0.25">
      <c r="A223" t="s">
        <v>360</v>
      </c>
      <c r="B223" s="6"/>
      <c r="C223" s="6"/>
      <c r="D223" s="6"/>
      <c r="E223" s="6"/>
      <c r="F223" s="6"/>
      <c r="G223" s="6"/>
    </row>
    <row r="224" spans="1:7" hidden="1" x14ac:dyDescent="0.25">
      <c r="A224" t="s">
        <v>361</v>
      </c>
      <c r="B224" s="6"/>
      <c r="C224" s="6"/>
      <c r="D224" s="6"/>
      <c r="E224" s="6"/>
      <c r="F224" s="6"/>
      <c r="G224" s="6"/>
    </row>
    <row r="225" spans="1:7" x14ac:dyDescent="0.25">
      <c r="B225" s="6"/>
      <c r="C225" s="6"/>
      <c r="D225" s="6"/>
      <c r="E225" s="6"/>
      <c r="F225" s="6"/>
      <c r="G225" s="6"/>
    </row>
    <row r="226" spans="1:7" x14ac:dyDescent="0.25">
      <c r="A226" t="s">
        <v>362</v>
      </c>
      <c r="B226" s="6">
        <v>1279</v>
      </c>
      <c r="C226" s="6"/>
      <c r="D226" s="6">
        <v>730</v>
      </c>
      <c r="E226" s="6"/>
      <c r="F226" s="6">
        <v>53</v>
      </c>
      <c r="G226" s="6"/>
    </row>
    <row r="227" spans="1:7" x14ac:dyDescent="0.25">
      <c r="A227" t="s">
        <v>363</v>
      </c>
      <c r="B227" s="6">
        <v>1425</v>
      </c>
      <c r="C227" s="6"/>
      <c r="D227" s="6">
        <v>780</v>
      </c>
      <c r="E227" s="6"/>
      <c r="F227" s="6">
        <v>98</v>
      </c>
      <c r="G227" s="6"/>
    </row>
    <row r="228" spans="1:7" x14ac:dyDescent="0.25">
      <c r="A228" t="s">
        <v>364</v>
      </c>
      <c r="B228" s="6">
        <v>1515</v>
      </c>
      <c r="C228" s="6"/>
      <c r="D228" s="6">
        <v>858</v>
      </c>
      <c r="E228" s="6"/>
      <c r="F228" s="6">
        <v>85</v>
      </c>
      <c r="G228" s="6"/>
    </row>
    <row r="229" spans="1:7" x14ac:dyDescent="0.25">
      <c r="A229" t="s">
        <v>365</v>
      </c>
      <c r="B229" s="6">
        <v>1511</v>
      </c>
      <c r="C229" s="6"/>
      <c r="D229" s="6">
        <v>850</v>
      </c>
      <c r="E229" s="6"/>
      <c r="F229" s="6">
        <v>104</v>
      </c>
      <c r="G229" s="6"/>
    </row>
    <row r="230" spans="1:7" hidden="1" x14ac:dyDescent="0.25">
      <c r="A230" t="s">
        <v>366</v>
      </c>
      <c r="B230" s="6"/>
      <c r="C230" s="6"/>
      <c r="D230" s="6"/>
      <c r="E230" s="6"/>
      <c r="F230" s="6"/>
      <c r="G230" s="6"/>
    </row>
    <row r="231" spans="1:7" hidden="1" x14ac:dyDescent="0.25">
      <c r="A231" t="s">
        <v>367</v>
      </c>
      <c r="B231" s="6"/>
      <c r="C231" s="6"/>
      <c r="D231" s="6"/>
      <c r="E231" s="6"/>
      <c r="F231" s="6"/>
      <c r="G231" s="6"/>
    </row>
    <row r="232" spans="1:7" x14ac:dyDescent="0.25">
      <c r="B232" s="6"/>
      <c r="C232" s="6"/>
      <c r="D232" s="6"/>
      <c r="E232" s="6"/>
      <c r="F232" s="6"/>
      <c r="G232" s="6"/>
    </row>
    <row r="233" spans="1:7" x14ac:dyDescent="0.25">
      <c r="A233" t="s">
        <v>368</v>
      </c>
      <c r="B233" s="6">
        <v>465</v>
      </c>
      <c r="C233" s="6"/>
      <c r="D233" s="6">
        <v>134</v>
      </c>
      <c r="E233" s="6"/>
      <c r="F233" s="6">
        <v>210</v>
      </c>
      <c r="G233" s="6"/>
    </row>
    <row r="234" spans="1:7" hidden="1" x14ac:dyDescent="0.25">
      <c r="A234" t="s">
        <v>369</v>
      </c>
      <c r="B234" s="6"/>
      <c r="C234" s="6"/>
      <c r="D234" s="6"/>
      <c r="E234" s="6"/>
      <c r="F234" s="6"/>
      <c r="G234" s="6"/>
    </row>
    <row r="235" spans="1:7" hidden="1" x14ac:dyDescent="0.25">
      <c r="A235" t="s">
        <v>370</v>
      </c>
      <c r="B235" s="6"/>
      <c r="C235" s="6"/>
      <c r="D235" s="6"/>
      <c r="E235" s="6"/>
      <c r="F235" s="6"/>
      <c r="G235" s="6"/>
    </row>
    <row r="236" spans="1:7" x14ac:dyDescent="0.25">
      <c r="B236" s="6"/>
      <c r="C236" s="6"/>
      <c r="D236" s="6"/>
      <c r="E236" s="6"/>
      <c r="F236" s="6"/>
      <c r="G236" s="6"/>
    </row>
    <row r="237" spans="1:7" x14ac:dyDescent="0.25">
      <c r="A237" t="s">
        <v>371</v>
      </c>
      <c r="B237" s="6">
        <v>457</v>
      </c>
      <c r="C237" s="6"/>
      <c r="D237" s="6">
        <v>87</v>
      </c>
      <c r="E237" s="6"/>
      <c r="F237" s="6">
        <v>244</v>
      </c>
      <c r="G237" s="6"/>
    </row>
    <row r="238" spans="1:7" hidden="1" x14ac:dyDescent="0.25">
      <c r="A238" t="s">
        <v>372</v>
      </c>
      <c r="B238" s="6"/>
      <c r="C238" s="6"/>
      <c r="D238" s="6"/>
      <c r="E238" s="6"/>
      <c r="F238" s="6"/>
      <c r="G238" s="6"/>
    </row>
    <row r="239" spans="1:7" hidden="1" x14ac:dyDescent="0.25">
      <c r="A239" t="s">
        <v>373</v>
      </c>
      <c r="B239" s="6"/>
      <c r="C239" s="6"/>
      <c r="D239" s="6"/>
      <c r="E239" s="6"/>
      <c r="F239" s="6"/>
      <c r="G239" s="6"/>
    </row>
    <row r="240" spans="1:7" x14ac:dyDescent="0.25">
      <c r="B240" s="6"/>
      <c r="C240" s="6"/>
      <c r="D240" s="6"/>
      <c r="E240" s="6"/>
      <c r="F240" s="6"/>
      <c r="G240" s="6"/>
    </row>
    <row r="241" spans="1:7" x14ac:dyDescent="0.25">
      <c r="A241" t="s">
        <v>374</v>
      </c>
      <c r="B241" s="6">
        <v>1081</v>
      </c>
      <c r="C241" s="6"/>
      <c r="D241" s="6">
        <v>291</v>
      </c>
      <c r="E241" s="6"/>
      <c r="F241" s="6">
        <v>442</v>
      </c>
      <c r="G241" s="6"/>
    </row>
    <row r="242" spans="1:7" x14ac:dyDescent="0.25">
      <c r="A242" t="s">
        <v>375</v>
      </c>
      <c r="B242" s="6">
        <v>1150</v>
      </c>
      <c r="C242" s="6"/>
      <c r="D242" s="6">
        <v>383</v>
      </c>
      <c r="E242" s="6"/>
      <c r="F242" s="6">
        <v>325</v>
      </c>
      <c r="G242" s="6"/>
    </row>
    <row r="243" spans="1:7" x14ac:dyDescent="0.25">
      <c r="A243" t="s">
        <v>376</v>
      </c>
      <c r="B243" s="6">
        <v>499</v>
      </c>
      <c r="C243" s="6"/>
      <c r="D243" s="6">
        <v>128</v>
      </c>
      <c r="E243" s="6"/>
      <c r="F243" s="6">
        <v>198</v>
      </c>
      <c r="G243" s="6"/>
    </row>
    <row r="244" spans="1:7" x14ac:dyDescent="0.25">
      <c r="A244" t="s">
        <v>377</v>
      </c>
      <c r="B244" s="6">
        <v>1231</v>
      </c>
      <c r="C244" s="6"/>
      <c r="D244" s="6">
        <v>398</v>
      </c>
      <c r="E244" s="6"/>
      <c r="F244" s="6">
        <v>368</v>
      </c>
      <c r="G244" s="6"/>
    </row>
    <row r="245" spans="1:7" hidden="1" x14ac:dyDescent="0.25">
      <c r="A245" t="s">
        <v>378</v>
      </c>
      <c r="B245" s="6"/>
      <c r="C245" s="6"/>
      <c r="D245" s="6"/>
      <c r="E245" s="6"/>
      <c r="F245" s="6"/>
      <c r="G245" s="6"/>
    </row>
    <row r="246" spans="1:7" hidden="1" x14ac:dyDescent="0.25">
      <c r="A246" t="s">
        <v>379</v>
      </c>
      <c r="B246" s="6"/>
      <c r="C246" s="6"/>
      <c r="D246" s="6"/>
      <c r="E246" s="6"/>
      <c r="F246" s="6"/>
      <c r="G246" s="6"/>
    </row>
    <row r="247" spans="1:7" x14ac:dyDescent="0.25">
      <c r="B247" s="6"/>
      <c r="C247" s="6"/>
      <c r="D247" s="6"/>
      <c r="E247" s="6"/>
      <c r="F247" s="6"/>
      <c r="G247" s="6"/>
    </row>
    <row r="248" spans="1:7" x14ac:dyDescent="0.25">
      <c r="A248" t="s">
        <v>380</v>
      </c>
      <c r="B248" s="6">
        <v>874</v>
      </c>
      <c r="C248" s="6"/>
      <c r="D248" s="6">
        <v>299</v>
      </c>
      <c r="E248" s="6"/>
      <c r="F248" s="6">
        <v>259</v>
      </c>
      <c r="G248" s="6"/>
    </row>
    <row r="249" spans="1:7" x14ac:dyDescent="0.25">
      <c r="A249" t="s">
        <v>381</v>
      </c>
      <c r="B249" s="6">
        <v>576</v>
      </c>
      <c r="C249" s="6"/>
      <c r="D249" s="6">
        <v>160</v>
      </c>
      <c r="E249" s="6"/>
      <c r="F249" s="6">
        <v>207</v>
      </c>
      <c r="G249" s="6"/>
    </row>
    <row r="250" spans="1:7" x14ac:dyDescent="0.25">
      <c r="A250" t="s">
        <v>382</v>
      </c>
      <c r="B250" s="6">
        <v>803</v>
      </c>
      <c r="C250" s="6"/>
      <c r="D250" s="6">
        <v>287</v>
      </c>
      <c r="E250" s="6"/>
      <c r="F250" s="6">
        <v>225</v>
      </c>
      <c r="G250" s="6"/>
    </row>
    <row r="251" spans="1:7" x14ac:dyDescent="0.25">
      <c r="A251" t="s">
        <v>383</v>
      </c>
      <c r="B251" s="6">
        <v>1390</v>
      </c>
      <c r="C251" s="6"/>
      <c r="D251" s="6">
        <v>461</v>
      </c>
      <c r="E251" s="6"/>
      <c r="F251" s="6">
        <v>397</v>
      </c>
      <c r="G251" s="6"/>
    </row>
    <row r="252" spans="1:7" hidden="1" x14ac:dyDescent="0.25">
      <c r="A252" t="s">
        <v>384</v>
      </c>
      <c r="B252" s="6"/>
      <c r="C252" s="6"/>
      <c r="D252" s="6"/>
      <c r="E252" s="6"/>
      <c r="F252" s="6"/>
      <c r="G252" s="6"/>
    </row>
    <row r="253" spans="1:7" hidden="1" x14ac:dyDescent="0.25">
      <c r="A253" t="s">
        <v>385</v>
      </c>
      <c r="B253" s="6"/>
      <c r="C253" s="6"/>
      <c r="D253" s="6"/>
      <c r="E253" s="6"/>
      <c r="F253" s="6"/>
      <c r="G253" s="6"/>
    </row>
    <row r="254" spans="1:7" x14ac:dyDescent="0.25">
      <c r="B254" s="6"/>
      <c r="C254" s="6"/>
      <c r="D254" s="6"/>
      <c r="E254" s="6"/>
      <c r="F254" s="6"/>
      <c r="G254" s="6"/>
    </row>
    <row r="255" spans="1:7" x14ac:dyDescent="0.25">
      <c r="A255" t="s">
        <v>386</v>
      </c>
      <c r="B255" s="6">
        <v>1710</v>
      </c>
      <c r="C255" s="6"/>
      <c r="D255" s="6">
        <v>629</v>
      </c>
      <c r="E255" s="6"/>
      <c r="F255" s="6">
        <v>447</v>
      </c>
      <c r="G255" s="6"/>
    </row>
    <row r="256" spans="1:7" x14ac:dyDescent="0.25">
      <c r="A256" t="s">
        <v>387</v>
      </c>
      <c r="B256" s="6">
        <v>1377</v>
      </c>
      <c r="C256" s="6"/>
      <c r="D256" s="6">
        <v>470</v>
      </c>
      <c r="E256" s="6"/>
      <c r="F256" s="6">
        <v>384</v>
      </c>
      <c r="G256" s="6"/>
    </row>
    <row r="257" spans="1:7" x14ac:dyDescent="0.25">
      <c r="A257" t="s">
        <v>388</v>
      </c>
      <c r="B257" s="6">
        <v>1432</v>
      </c>
      <c r="C257" s="6"/>
      <c r="D257" s="6">
        <v>484</v>
      </c>
      <c r="E257" s="6"/>
      <c r="F257" s="6">
        <v>474</v>
      </c>
      <c r="G257" s="6"/>
    </row>
    <row r="258" spans="1:7" x14ac:dyDescent="0.25">
      <c r="A258" t="s">
        <v>389</v>
      </c>
      <c r="B258" s="6">
        <v>1201</v>
      </c>
      <c r="C258" s="6"/>
      <c r="D258" s="6">
        <v>335</v>
      </c>
      <c r="E258" s="6"/>
      <c r="F258" s="6">
        <v>447</v>
      </c>
      <c r="G258" s="6"/>
    </row>
    <row r="259" spans="1:7" x14ac:dyDescent="0.25">
      <c r="A259" t="s">
        <v>390</v>
      </c>
      <c r="B259" s="6">
        <v>1382</v>
      </c>
      <c r="C259" s="6"/>
      <c r="D259" s="6">
        <v>423</v>
      </c>
      <c r="E259" s="6"/>
      <c r="F259" s="6">
        <v>449</v>
      </c>
      <c r="G259" s="6"/>
    </row>
    <row r="260" spans="1:7" hidden="1" x14ac:dyDescent="0.25">
      <c r="A260" t="s">
        <v>391</v>
      </c>
      <c r="B260" s="6"/>
      <c r="C260" s="6"/>
      <c r="D260" s="6"/>
      <c r="E260" s="6"/>
      <c r="F260" s="6"/>
      <c r="G260" s="6"/>
    </row>
    <row r="261" spans="1:7" hidden="1" x14ac:dyDescent="0.25">
      <c r="A261" t="s">
        <v>392</v>
      </c>
      <c r="B261" s="6"/>
      <c r="C261" s="6"/>
      <c r="D261" s="6"/>
      <c r="E261" s="6"/>
      <c r="F261" s="6"/>
      <c r="G261" s="6"/>
    </row>
    <row r="262" spans="1:7" x14ac:dyDescent="0.25">
      <c r="B262" s="6"/>
      <c r="C262" s="6"/>
      <c r="D262" s="6"/>
      <c r="E262" s="6"/>
      <c r="F262" s="6"/>
      <c r="G262" s="6"/>
    </row>
    <row r="263" spans="1:7" x14ac:dyDescent="0.25">
      <c r="A263" t="s">
        <v>393</v>
      </c>
      <c r="B263" s="6">
        <v>873</v>
      </c>
      <c r="C263" s="6"/>
      <c r="D263" s="6">
        <v>212</v>
      </c>
      <c r="E263" s="6"/>
      <c r="F263" s="6">
        <v>329</v>
      </c>
      <c r="G263" s="6"/>
    </row>
    <row r="264" spans="1:7" x14ac:dyDescent="0.25">
      <c r="A264" t="s">
        <v>394</v>
      </c>
      <c r="B264" s="6">
        <v>1202</v>
      </c>
      <c r="C264" s="6"/>
      <c r="D264" s="6">
        <v>409</v>
      </c>
      <c r="E264" s="6"/>
      <c r="F264" s="6">
        <v>454</v>
      </c>
      <c r="G264" s="6"/>
    </row>
    <row r="265" spans="1:7" hidden="1" x14ac:dyDescent="0.25">
      <c r="A265" t="s">
        <v>395</v>
      </c>
      <c r="B265" s="6"/>
      <c r="C265" s="6"/>
      <c r="D265" s="6"/>
      <c r="E265" s="6"/>
      <c r="F265" s="6"/>
      <c r="G265" s="6"/>
    </row>
    <row r="266" spans="1:7" hidden="1" x14ac:dyDescent="0.25">
      <c r="A266" t="s">
        <v>396</v>
      </c>
      <c r="B266" s="6"/>
      <c r="C266" s="6"/>
      <c r="D266" s="6"/>
      <c r="E266" s="6"/>
      <c r="F266" s="6"/>
      <c r="G266" s="6"/>
    </row>
    <row r="267" spans="1:7" ht="5.0999999999999996" customHeight="1" x14ac:dyDescent="0.25">
      <c r="B267" s="7"/>
      <c r="C267" s="7"/>
      <c r="D267" s="7"/>
      <c r="E267" s="7"/>
      <c r="F267" s="7"/>
      <c r="G267" s="7"/>
    </row>
    <row r="268" spans="1:7" x14ac:dyDescent="0.25">
      <c r="A268" t="s">
        <v>397</v>
      </c>
      <c r="B268" s="9">
        <f>+SUM(B3:B267)</f>
        <v>191882</v>
      </c>
      <c r="C268" s="9"/>
      <c r="D268" s="9">
        <f>+SUM(D3:D267)</f>
        <v>69194</v>
      </c>
      <c r="E268" s="9"/>
      <c r="F268" s="9">
        <f>+SUM(F3:F267)</f>
        <v>51274</v>
      </c>
      <c r="G268" s="9"/>
    </row>
  </sheetData>
  <autoFilter ref="A2:G268">
    <filterColumn colId="0">
      <filters blank="1">
        <filter val="Absecon W1 D1"/>
        <filter val="Absecon W1 D2"/>
        <filter val="Absecon W1 D3"/>
        <filter val="Absecon W2 D1"/>
        <filter val="Absecon W2 D2"/>
        <filter val="Absecon W2 D3"/>
        <filter val="Atlantic City W1 D1"/>
        <filter val="Atlantic City W1 D2"/>
        <filter val="Atlantic City W1 D3"/>
        <filter val="Atlantic City W1 D4"/>
        <filter val="Atlantic City W2 D1"/>
        <filter val="Atlantic City W2 D2"/>
        <filter val="Atlantic City W2 D3"/>
        <filter val="Atlantic City W3 D1"/>
        <filter val="Atlantic City W3 D2"/>
        <filter val="Atlantic City W3 D3"/>
        <filter val="Atlantic City W3 D4"/>
        <filter val="Atlantic City W4 D1"/>
        <filter val="Atlantic City W4 D2"/>
        <filter val="Atlantic City W4 D3"/>
        <filter val="Atlantic City W4 D4"/>
        <filter val="Atlantic City W5 D1"/>
        <filter val="Atlantic City W5 D2"/>
        <filter val="Atlantic City W6 D1"/>
        <filter val="Atlantic City W6 D2"/>
        <filter val="Atlantic City W6 D3"/>
        <filter val="Atlantic City W6 D4"/>
        <filter val="Brigantine Ward 01"/>
        <filter val="Brigantine Ward 02"/>
        <filter val="Brigantine Ward 03"/>
        <filter val="Brigantine Ward 04"/>
        <filter val="Buena Borough Dist 01"/>
        <filter val="Buena Borough Dist 02"/>
        <filter val="Buena Vista Township Dist 01"/>
        <filter val="Buena Vista Township Dist 02"/>
        <filter val="Buena Vista Township Dist 03"/>
        <filter val="Buena Vista Township Dist 04"/>
        <filter val="Corbin City"/>
        <filter val="Egg Harbor City W1 D1"/>
        <filter val="Egg Harbor City W1 D2"/>
        <filter val="Egg Harbor City W1 D3"/>
        <filter val="Egg Harbor City W2 D1"/>
        <filter val="Egg Harbor City W2 D2"/>
        <filter val="Egg Harbor City W2 D3"/>
        <filter val="Egg Harbor Township Dist 01"/>
        <filter val="Egg Harbor Township Dist 02"/>
        <filter val="Egg Harbor Township Dist 03"/>
        <filter val="Egg Harbor Township Dist 04"/>
        <filter val="Egg Harbor Township Dist 05"/>
        <filter val="Egg Harbor Township Dist 06"/>
        <filter val="Egg Harbor Township Dist 07"/>
        <filter val="Egg Harbor Township Dist 08"/>
        <filter val="Egg Harbor Township Dist 09"/>
        <filter val="Egg Harbor Township Dist 10"/>
        <filter val="Egg Harbor Township Dist 11"/>
        <filter val="Egg Harbor Township Dist 12"/>
        <filter val="Egg Harbor Township Dist 13"/>
        <filter val="Egg Harbor Township Dist 14"/>
        <filter val="Egg Harbor Township Dist 15"/>
        <filter val="Egg Harbor Township Dist 16"/>
        <filter val="Egg Harbor Township Dist 17"/>
        <filter val="Egg Harbor Township Dist 18"/>
        <filter val="Egg Harbor Township Dist 19"/>
        <filter val="Egg Harbor Township Dist 20"/>
        <filter val="Egg Harbor Township Dist 21"/>
        <filter val="Egg Harbor Township Dist 22"/>
        <filter val="Estell Manor"/>
        <filter val="Folsom"/>
        <filter val="Galloway Township Dist 01"/>
        <filter val="Galloway Township Dist 02"/>
        <filter val="Galloway Township Dist 03"/>
        <filter val="Galloway Township Dist 04"/>
        <filter val="Galloway Township Dist 05"/>
        <filter val="Galloway Township Dist 06"/>
        <filter val="Galloway Township Dist 07"/>
        <filter val="Galloway Township Dist 08"/>
        <filter val="Galloway Township Dist 09"/>
        <filter val="Galloway Township Dist 10"/>
        <filter val="Galloway Township Dist 11"/>
        <filter val="Galloway Township Dist 12"/>
        <filter val="Galloway Township Dist 13"/>
        <filter val="Galloway Township Dist 14"/>
        <filter val="Galloway Township Dist 15"/>
        <filter val="Galloway Township Dist 16"/>
        <filter val="Galloway Township Dist 17"/>
        <filter val="Hamilton Township Dist 01"/>
        <filter val="Hamilton Township Dist 02"/>
        <filter val="Hamilton Township Dist 03"/>
        <filter val="Hamilton Township Dist 04"/>
        <filter val="Hamilton Township Dist 05"/>
        <filter val="Hamilton Township Dist 06"/>
        <filter val="Hamilton Township Dist 07"/>
        <filter val="Hamilton Township Dist 08"/>
        <filter val="Hamilton Township Dist 09"/>
        <filter val="Hamilton Township Dist 10"/>
        <filter val="Hamilton Township Dist 11"/>
        <filter val="Hamilton Township Dist 12"/>
        <filter val="Hamilton Township Dist 13"/>
        <filter val="Hammonton Dist 01"/>
        <filter val="Hammonton Dist 02"/>
        <filter val="Hammonton Dist 03"/>
        <filter val="Hammonton Dist 04"/>
        <filter val="Hammonton Dist 05"/>
        <filter val="Hammonton Dist 06"/>
        <filter val="Hammonton Dist 07"/>
        <filter val="Linwood W1 D1"/>
        <filter val="Linwood W1 D2"/>
        <filter val="Linwood W2 D1"/>
        <filter val="Linwood W2 D2"/>
        <filter val="Linwood W2 D3"/>
        <filter val="Longport"/>
        <filter val="Margate Dist 01"/>
        <filter val="Margate Dist 02"/>
        <filter val="Margate Dist 03"/>
        <filter val="Margate Dist 04"/>
        <filter val="Mullica Township Dist 1"/>
        <filter val="Mullica Township Dist 2"/>
        <filter val="Mullica Township Dist 3"/>
        <filter val="Northfield W1 D1"/>
        <filter val="Northfield W1 D2"/>
        <filter val="Northfield W1 D3"/>
        <filter val="Northfield W1 D4"/>
        <filter val="Northfield W2 D1"/>
        <filter val="Northfield W2 D2"/>
        <filter val="Northfield W2 D3"/>
        <filter val="Northfield W2 D4"/>
        <filter val="Pleasantville W1 D1"/>
        <filter val="Pleasantville W1 D2"/>
        <filter val="Pleasantville W1 D3"/>
        <filter val="Pleasantville W1 D4"/>
        <filter val="Pleasantville W2 D1"/>
        <filter val="Pleasantville W2 D2"/>
        <filter val="Pleasantville W2 D3"/>
        <filter val="Pleasantville W2 D4"/>
        <filter val="Port Republic Ward 1"/>
        <filter val="Port Republic Ward 2"/>
        <filter val="Somers Point W1 D1"/>
        <filter val="Somers Point W1 D2"/>
        <filter val="Somers Point W1 D3"/>
        <filter val="Somers Point W1 D4"/>
        <filter val="Somers Point W2 D1"/>
        <filter val="Somers Point W2 D2"/>
        <filter val="Somers Point W2 D3"/>
        <filter val="Somers Point W2 D4"/>
        <filter val="Total:"/>
        <filter val="Ventnor Dist 01"/>
        <filter val="Ventnor Dist 02"/>
        <filter val="Ventnor Dist 03"/>
        <filter val="Ventnor Dist 04"/>
        <filter val="Ventnor Dist 05"/>
        <filter val="Weymouth Dist 01"/>
        <filter val="Weymouth Dist 02"/>
      </filters>
    </filterColumn>
  </autoFilter>
  <mergeCells count="1">
    <mergeCell ref="B1:F1"/>
  </mergeCells>
  <printOptions horizontalCentered="1"/>
  <pageMargins left="0.75" right="0.75" top="1" bottom="1" header="0.5" footer="0.5"/>
  <pageSetup scale="78" orientation="portrait" r:id="rId1"/>
  <headerFooter>
    <oddHeader>&amp;C&amp;"-,Bold"Official Primary 2020 - Election Results
Prepared by the Office of Edward P. McGettigan, Atlantic County Clerk</oddHeader>
  </headerFooter>
  <rowBreaks count="3" manualBreakCount="3">
    <brk id="81" max="16383" man="1"/>
    <brk id="150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zoomScale="75" zoomScaleNormal="75" workbookViewId="0">
      <pane ySplit="2" topLeftCell="A75" activePane="bottomLeft" state="frozen"/>
      <selection pane="bottomLeft" activeCell="F84" sqref="F84"/>
    </sheetView>
  </sheetViews>
  <sheetFormatPr defaultRowHeight="15" x14ac:dyDescent="0.25"/>
  <cols>
    <col min="1" max="1" width="43.140625" style="1" bestFit="1" customWidth="1"/>
    <col min="2" max="2" width="14.7109375" style="3" customWidth="1"/>
    <col min="3" max="3" width="1.7109375" style="3" customWidth="1"/>
    <col min="4" max="4" width="10.7109375" style="3" customWidth="1"/>
    <col min="5" max="5" width="1.7109375" style="3" customWidth="1"/>
    <col min="6" max="6" width="10.7109375" style="3" customWidth="1"/>
    <col min="7" max="16384" width="9.140625" style="1"/>
  </cols>
  <sheetData>
    <row r="1" spans="1:6" x14ac:dyDescent="0.25">
      <c r="B1" s="49" t="s">
        <v>398</v>
      </c>
      <c r="C1" s="49"/>
      <c r="D1" s="49"/>
      <c r="E1" s="49"/>
      <c r="F1" s="49"/>
    </row>
    <row r="2" spans="1:6" s="19" customFormat="1" x14ac:dyDescent="0.25">
      <c r="B2" s="48" t="s">
        <v>167</v>
      </c>
      <c r="C2" s="5"/>
      <c r="D2" s="48" t="s">
        <v>2</v>
      </c>
      <c r="E2" s="5"/>
      <c r="F2" s="48" t="s">
        <v>73</v>
      </c>
    </row>
    <row r="3" spans="1:6" x14ac:dyDescent="0.25">
      <c r="A3" s="19" t="s">
        <v>402</v>
      </c>
      <c r="B3" s="3">
        <f>+SUM(D3:F3)</f>
        <v>2</v>
      </c>
      <c r="D3" s="3" t="s">
        <v>456</v>
      </c>
      <c r="F3" s="3">
        <f>1+1</f>
        <v>2</v>
      </c>
    </row>
    <row r="4" spans="1:6" x14ac:dyDescent="0.25">
      <c r="A4" s="1" t="s">
        <v>173</v>
      </c>
      <c r="B4" s="3">
        <f t="shared" ref="B4:B7" si="0">+SUM(D4:F4)</f>
        <v>935</v>
      </c>
      <c r="D4" s="3">
        <v>512</v>
      </c>
      <c r="F4" s="3">
        <v>423</v>
      </c>
    </row>
    <row r="5" spans="1:6" x14ac:dyDescent="0.25">
      <c r="A5" s="1" t="s">
        <v>174</v>
      </c>
      <c r="B5" s="3">
        <f t="shared" si="0"/>
        <v>113</v>
      </c>
      <c r="D5" s="3">
        <v>53</v>
      </c>
      <c r="F5" s="3">
        <v>60</v>
      </c>
    </row>
    <row r="6" spans="1:6" x14ac:dyDescent="0.25">
      <c r="A6" s="1" t="s">
        <v>178</v>
      </c>
      <c r="B6" s="3">
        <f t="shared" si="0"/>
        <v>753</v>
      </c>
      <c r="D6" s="3">
        <v>454</v>
      </c>
      <c r="F6" s="3">
        <v>299</v>
      </c>
    </row>
    <row r="7" spans="1:6" x14ac:dyDescent="0.25">
      <c r="A7" s="1" t="s">
        <v>179</v>
      </c>
      <c r="B7" s="3">
        <f t="shared" si="0"/>
        <v>83</v>
      </c>
      <c r="D7" s="3">
        <v>53</v>
      </c>
      <c r="F7" s="3">
        <v>30</v>
      </c>
    </row>
    <row r="9" spans="1:6" x14ac:dyDescent="0.25">
      <c r="A9" s="19" t="s">
        <v>403</v>
      </c>
      <c r="B9" s="3">
        <f t="shared" ref="B9:B18" si="1">+SUM(D9:F9)</f>
        <v>2</v>
      </c>
      <c r="D9" s="3">
        <v>1</v>
      </c>
      <c r="F9" s="3">
        <v>1</v>
      </c>
    </row>
    <row r="10" spans="1:6" x14ac:dyDescent="0.25">
      <c r="A10" s="1" t="s">
        <v>184</v>
      </c>
      <c r="B10" s="3">
        <f t="shared" si="1"/>
        <v>1241</v>
      </c>
      <c r="D10" s="3">
        <v>1150</v>
      </c>
      <c r="F10" s="3">
        <v>91</v>
      </c>
    </row>
    <row r="11" spans="1:6" x14ac:dyDescent="0.25">
      <c r="A11" s="1" t="s">
        <v>185</v>
      </c>
      <c r="B11" s="3">
        <f t="shared" si="1"/>
        <v>130</v>
      </c>
      <c r="D11" s="3">
        <v>117</v>
      </c>
      <c r="F11" s="3">
        <v>13</v>
      </c>
    </row>
    <row r="12" spans="1:6" x14ac:dyDescent="0.25">
      <c r="A12" s="1" t="s">
        <v>189</v>
      </c>
      <c r="B12" s="3">
        <f t="shared" si="1"/>
        <v>1118</v>
      </c>
      <c r="D12" s="3">
        <v>1054</v>
      </c>
      <c r="F12" s="3">
        <v>64</v>
      </c>
    </row>
    <row r="13" spans="1:6" x14ac:dyDescent="0.25">
      <c r="A13" s="1" t="s">
        <v>190</v>
      </c>
      <c r="B13" s="3">
        <f t="shared" si="1"/>
        <v>105</v>
      </c>
      <c r="D13" s="3">
        <v>102</v>
      </c>
      <c r="F13" s="3">
        <v>3</v>
      </c>
    </row>
    <row r="14" spans="1:6" x14ac:dyDescent="0.25">
      <c r="A14" s="1" t="s">
        <v>195</v>
      </c>
      <c r="B14" s="3">
        <f t="shared" si="1"/>
        <v>1224</v>
      </c>
      <c r="D14" s="3">
        <v>1186</v>
      </c>
      <c r="F14" s="3">
        <v>38</v>
      </c>
    </row>
    <row r="15" spans="1:6" x14ac:dyDescent="0.25">
      <c r="A15" s="1" t="s">
        <v>196</v>
      </c>
      <c r="B15" s="3">
        <f t="shared" si="1"/>
        <v>181</v>
      </c>
      <c r="D15" s="3">
        <v>181</v>
      </c>
      <c r="F15" s="3">
        <v>0</v>
      </c>
    </row>
    <row r="16" spans="1:6" x14ac:dyDescent="0.25">
      <c r="A16" s="1" t="s">
        <v>201</v>
      </c>
      <c r="B16" s="3">
        <f t="shared" si="1"/>
        <v>1012</v>
      </c>
      <c r="D16" s="3">
        <v>925</v>
      </c>
      <c r="F16" s="3">
        <v>87</v>
      </c>
    </row>
    <row r="17" spans="1:6" x14ac:dyDescent="0.25">
      <c r="A17" s="1" t="s">
        <v>205</v>
      </c>
      <c r="B17" s="3">
        <f t="shared" si="1"/>
        <v>676</v>
      </c>
      <c r="D17" s="3">
        <v>553</v>
      </c>
      <c r="F17" s="3">
        <v>123</v>
      </c>
    </row>
    <row r="18" spans="1:6" x14ac:dyDescent="0.25">
      <c r="A18" s="1" t="s">
        <v>206</v>
      </c>
      <c r="B18" s="3">
        <f t="shared" si="1"/>
        <v>40</v>
      </c>
      <c r="D18" s="3">
        <v>0</v>
      </c>
      <c r="F18" s="3">
        <v>40</v>
      </c>
    </row>
    <row r="19" spans="1:6" x14ac:dyDescent="0.25">
      <c r="A19" s="1" t="s">
        <v>211</v>
      </c>
      <c r="B19" s="3">
        <f>+SUM(D19:F19)</f>
        <v>1258</v>
      </c>
      <c r="D19" s="3">
        <v>1009</v>
      </c>
      <c r="F19" s="3">
        <v>249</v>
      </c>
    </row>
    <row r="21" spans="1:6" x14ac:dyDescent="0.25">
      <c r="A21" s="19" t="s">
        <v>421</v>
      </c>
      <c r="B21" s="3">
        <f t="shared" ref="B21:B28" si="2">+SUM(D21:F21)</f>
        <v>531</v>
      </c>
      <c r="D21" s="3">
        <v>183</v>
      </c>
      <c r="F21" s="3">
        <v>348</v>
      </c>
    </row>
    <row r="22" spans="1:6" x14ac:dyDescent="0.25">
      <c r="A22" s="1" t="s">
        <v>215</v>
      </c>
      <c r="B22" s="3">
        <f t="shared" si="2"/>
        <v>79</v>
      </c>
      <c r="D22" s="3">
        <v>30</v>
      </c>
      <c r="F22" s="3">
        <v>49</v>
      </c>
    </row>
    <row r="23" spans="1:6" x14ac:dyDescent="0.25">
      <c r="A23" s="1" t="s">
        <v>217</v>
      </c>
      <c r="B23" s="3">
        <f t="shared" si="2"/>
        <v>421</v>
      </c>
      <c r="D23" s="3">
        <v>175</v>
      </c>
      <c r="F23" s="3">
        <v>246</v>
      </c>
    </row>
    <row r="24" spans="1:6" x14ac:dyDescent="0.25">
      <c r="A24" s="1" t="s">
        <v>218</v>
      </c>
      <c r="B24" s="3">
        <f t="shared" si="2"/>
        <v>61</v>
      </c>
      <c r="D24" s="3">
        <v>19</v>
      </c>
      <c r="F24" s="3">
        <v>42</v>
      </c>
    </row>
    <row r="25" spans="1:6" x14ac:dyDescent="0.25">
      <c r="A25" s="1" t="s">
        <v>220</v>
      </c>
      <c r="B25" s="3">
        <f t="shared" si="2"/>
        <v>350</v>
      </c>
      <c r="D25" s="3">
        <v>87</v>
      </c>
      <c r="F25" s="3">
        <v>263</v>
      </c>
    </row>
    <row r="26" spans="1:6" x14ac:dyDescent="0.25">
      <c r="A26" s="1" t="s">
        <v>221</v>
      </c>
      <c r="B26" s="3">
        <f t="shared" si="2"/>
        <v>71</v>
      </c>
      <c r="D26" s="3">
        <v>29</v>
      </c>
      <c r="F26" s="3">
        <v>42</v>
      </c>
    </row>
    <row r="27" spans="1:6" x14ac:dyDescent="0.25">
      <c r="A27" s="1" t="s">
        <v>223</v>
      </c>
      <c r="B27" s="3">
        <f t="shared" si="2"/>
        <v>381</v>
      </c>
      <c r="D27" s="3">
        <v>210</v>
      </c>
      <c r="F27" s="3">
        <v>171</v>
      </c>
    </row>
    <row r="28" spans="1:6" x14ac:dyDescent="0.25">
      <c r="A28" s="1" t="s">
        <v>224</v>
      </c>
      <c r="B28" s="3">
        <f t="shared" si="2"/>
        <v>64</v>
      </c>
      <c r="D28" s="3">
        <v>21</v>
      </c>
      <c r="F28" s="3">
        <v>43</v>
      </c>
    </row>
    <row r="30" spans="1:6" x14ac:dyDescent="0.25">
      <c r="A30" s="19" t="s">
        <v>405</v>
      </c>
    </row>
    <row r="31" spans="1:6" x14ac:dyDescent="0.25">
      <c r="A31" s="1" t="s">
        <v>227</v>
      </c>
      <c r="B31" s="3">
        <f t="shared" ref="B31:B32" si="3">+SUM(D31:F31)</f>
        <v>511</v>
      </c>
      <c r="D31" s="3">
        <v>284</v>
      </c>
      <c r="F31" s="3">
        <v>227</v>
      </c>
    </row>
    <row r="32" spans="1:6" x14ac:dyDescent="0.25">
      <c r="A32" s="1" t="s">
        <v>228</v>
      </c>
      <c r="B32" s="3">
        <f t="shared" si="3"/>
        <v>103</v>
      </c>
      <c r="D32" s="3">
        <v>40</v>
      </c>
      <c r="F32" s="3">
        <v>63</v>
      </c>
    </row>
    <row r="34" spans="1:6" x14ac:dyDescent="0.25">
      <c r="A34" s="19" t="s">
        <v>406</v>
      </c>
    </row>
    <row r="35" spans="1:6" x14ac:dyDescent="0.25">
      <c r="A35" s="1" t="s">
        <v>233</v>
      </c>
      <c r="B35" s="3">
        <f t="shared" ref="B35:B36" si="4">+SUM(D35:F35)</f>
        <v>1157</v>
      </c>
      <c r="D35" s="3">
        <v>676</v>
      </c>
      <c r="F35" s="3">
        <v>481</v>
      </c>
    </row>
    <row r="36" spans="1:6" x14ac:dyDescent="0.25">
      <c r="A36" s="1" t="s">
        <v>234</v>
      </c>
      <c r="B36" s="3">
        <f t="shared" si="4"/>
        <v>154</v>
      </c>
      <c r="D36" s="3">
        <v>82</v>
      </c>
      <c r="F36" s="3">
        <v>72</v>
      </c>
    </row>
    <row r="38" spans="1:6" x14ac:dyDescent="0.25">
      <c r="A38" s="19" t="s">
        <v>235</v>
      </c>
    </row>
    <row r="39" spans="1:6" x14ac:dyDescent="0.25">
      <c r="A39" s="1" t="s">
        <v>236</v>
      </c>
      <c r="B39" s="3">
        <f t="shared" ref="B39:B40" si="5">+SUM(D39:F39)</f>
        <v>115</v>
      </c>
      <c r="D39" s="3">
        <v>43</v>
      </c>
      <c r="F39" s="3">
        <v>72</v>
      </c>
    </row>
    <row r="40" spans="1:6" x14ac:dyDescent="0.25">
      <c r="A40" s="1" t="s">
        <v>237</v>
      </c>
      <c r="B40" s="3">
        <f t="shared" si="5"/>
        <v>25</v>
      </c>
      <c r="D40" s="3">
        <v>8</v>
      </c>
      <c r="F40" s="3">
        <v>17</v>
      </c>
    </row>
    <row r="42" spans="1:6" x14ac:dyDescent="0.25">
      <c r="A42" s="19" t="s">
        <v>407</v>
      </c>
    </row>
    <row r="43" spans="1:6" x14ac:dyDescent="0.25">
      <c r="A43" s="1" t="s">
        <v>241</v>
      </c>
      <c r="B43" s="3">
        <f t="shared" ref="B43:B105" si="6">+SUM(D43:F43)</f>
        <v>300</v>
      </c>
      <c r="D43" s="3">
        <v>205</v>
      </c>
      <c r="F43" s="3">
        <v>95</v>
      </c>
    </row>
    <row r="44" spans="1:6" x14ac:dyDescent="0.25">
      <c r="A44" s="1" t="s">
        <v>242</v>
      </c>
      <c r="B44" s="3">
        <f t="shared" si="6"/>
        <v>86</v>
      </c>
      <c r="D44" s="3">
        <v>48</v>
      </c>
      <c r="F44" s="3">
        <v>38</v>
      </c>
    </row>
    <row r="45" spans="1:6" x14ac:dyDescent="0.25">
      <c r="A45" s="1" t="s">
        <v>246</v>
      </c>
      <c r="B45" s="3">
        <f t="shared" si="6"/>
        <v>275</v>
      </c>
      <c r="D45" s="3">
        <v>187</v>
      </c>
      <c r="F45" s="3">
        <v>88</v>
      </c>
    </row>
    <row r="47" spans="1:6" x14ac:dyDescent="0.25">
      <c r="A47" s="19" t="s">
        <v>408</v>
      </c>
      <c r="B47" s="3">
        <f t="shared" si="6"/>
        <v>4</v>
      </c>
      <c r="D47" s="3">
        <v>1</v>
      </c>
      <c r="F47" s="3">
        <f>3</f>
        <v>3</v>
      </c>
    </row>
    <row r="48" spans="1:6" x14ac:dyDescent="0.25">
      <c r="A48" s="1" t="s">
        <v>508</v>
      </c>
      <c r="B48" s="3">
        <f t="shared" si="6"/>
        <v>7015</v>
      </c>
      <c r="D48" s="3">
        <v>3999</v>
      </c>
      <c r="F48" s="3">
        <v>3016</v>
      </c>
    </row>
    <row r="49" spans="1:6" x14ac:dyDescent="0.25">
      <c r="A49" s="1" t="s">
        <v>271</v>
      </c>
      <c r="B49" s="3">
        <f t="shared" si="6"/>
        <v>1228</v>
      </c>
      <c r="D49" s="3">
        <v>566</v>
      </c>
      <c r="F49" s="3">
        <v>662</v>
      </c>
    </row>
    <row r="51" spans="1:6" x14ac:dyDescent="0.25">
      <c r="A51" s="19" t="s">
        <v>272</v>
      </c>
      <c r="B51" s="3">
        <f t="shared" si="6"/>
        <v>1</v>
      </c>
      <c r="D51" s="3" t="s">
        <v>456</v>
      </c>
      <c r="F51" s="3">
        <v>1</v>
      </c>
    </row>
    <row r="52" spans="1:6" x14ac:dyDescent="0.25">
      <c r="A52" s="1" t="s">
        <v>273</v>
      </c>
      <c r="B52" s="3">
        <f t="shared" si="6"/>
        <v>296</v>
      </c>
      <c r="D52" s="3">
        <v>118</v>
      </c>
      <c r="F52" s="3">
        <v>178</v>
      </c>
    </row>
    <row r="53" spans="1:6" x14ac:dyDescent="0.25">
      <c r="A53" s="1" t="s">
        <v>274</v>
      </c>
      <c r="B53" s="3">
        <f t="shared" si="6"/>
        <v>56</v>
      </c>
      <c r="D53" s="3">
        <v>7</v>
      </c>
      <c r="F53" s="3">
        <v>49</v>
      </c>
    </row>
    <row r="55" spans="1:6" x14ac:dyDescent="0.25">
      <c r="A55" s="19" t="s">
        <v>275</v>
      </c>
    </row>
    <row r="56" spans="1:6" x14ac:dyDescent="0.25">
      <c r="A56" s="1" t="s">
        <v>276</v>
      </c>
      <c r="B56" s="3">
        <f t="shared" si="6"/>
        <v>305</v>
      </c>
      <c r="D56" s="3">
        <v>117</v>
      </c>
      <c r="F56" s="3">
        <v>188</v>
      </c>
    </row>
    <row r="57" spans="1:6" x14ac:dyDescent="0.25">
      <c r="A57" s="1" t="s">
        <v>277</v>
      </c>
      <c r="B57" s="3">
        <f t="shared" si="6"/>
        <v>67</v>
      </c>
      <c r="D57" s="3">
        <v>19</v>
      </c>
      <c r="F57" s="3">
        <v>48</v>
      </c>
    </row>
    <row r="59" spans="1:6" x14ac:dyDescent="0.25">
      <c r="A59" s="19" t="s">
        <v>409</v>
      </c>
      <c r="B59" s="3">
        <f t="shared" si="6"/>
        <v>4</v>
      </c>
      <c r="D59" s="3" t="s">
        <v>456</v>
      </c>
      <c r="F59" s="3">
        <f>1+3</f>
        <v>4</v>
      </c>
    </row>
    <row r="60" spans="1:6" x14ac:dyDescent="0.25">
      <c r="A60" s="1" t="s">
        <v>295</v>
      </c>
      <c r="B60" s="3">
        <f t="shared" si="6"/>
        <v>6057</v>
      </c>
      <c r="D60" s="3">
        <v>3709</v>
      </c>
      <c r="F60" s="3">
        <v>2348</v>
      </c>
    </row>
    <row r="61" spans="1:6" x14ac:dyDescent="0.25">
      <c r="A61" s="1" t="s">
        <v>296</v>
      </c>
      <c r="B61" s="3">
        <f t="shared" si="6"/>
        <v>728</v>
      </c>
      <c r="D61" s="3">
        <v>346</v>
      </c>
      <c r="F61" s="3">
        <v>382</v>
      </c>
    </row>
    <row r="63" spans="1:6" x14ac:dyDescent="0.25">
      <c r="A63" s="19" t="s">
        <v>410</v>
      </c>
      <c r="B63" s="3">
        <f t="shared" si="6"/>
        <v>6</v>
      </c>
      <c r="D63" s="3">
        <v>2</v>
      </c>
      <c r="F63" s="3">
        <f>1+2+1</f>
        <v>4</v>
      </c>
    </row>
    <row r="64" spans="1:6" x14ac:dyDescent="0.25">
      <c r="A64" s="1" t="s">
        <v>310</v>
      </c>
      <c r="B64" s="3">
        <f t="shared" si="6"/>
        <v>4070</v>
      </c>
      <c r="D64" s="3">
        <v>2711</v>
      </c>
      <c r="F64" s="3">
        <v>1359</v>
      </c>
    </row>
    <row r="65" spans="1:6" x14ac:dyDescent="0.25">
      <c r="A65" s="1" t="s">
        <v>311</v>
      </c>
      <c r="B65" s="3">
        <f t="shared" si="6"/>
        <v>621</v>
      </c>
      <c r="D65" s="3">
        <v>332</v>
      </c>
      <c r="F65" s="3">
        <v>289</v>
      </c>
    </row>
    <row r="67" spans="1:6" x14ac:dyDescent="0.25">
      <c r="A67" s="19" t="s">
        <v>419</v>
      </c>
    </row>
    <row r="68" spans="1:6" x14ac:dyDescent="0.25">
      <c r="A68" s="1" t="s">
        <v>319</v>
      </c>
      <c r="B68" s="3">
        <f t="shared" si="6"/>
        <v>1683</v>
      </c>
      <c r="D68" s="3">
        <v>805</v>
      </c>
      <c r="F68" s="3">
        <v>878</v>
      </c>
    </row>
    <row r="69" spans="1:6" x14ac:dyDescent="0.25">
      <c r="A69" s="1" t="s">
        <v>320</v>
      </c>
      <c r="B69" s="3">
        <f t="shared" si="6"/>
        <v>215</v>
      </c>
      <c r="D69" s="3">
        <v>85</v>
      </c>
      <c r="F69" s="3">
        <v>130</v>
      </c>
    </row>
    <row r="71" spans="1:6" x14ac:dyDescent="0.25">
      <c r="A71" s="19" t="s">
        <v>411</v>
      </c>
    </row>
    <row r="72" spans="1:6" x14ac:dyDescent="0.25">
      <c r="A72" s="1" t="s">
        <v>323</v>
      </c>
      <c r="B72" s="3">
        <f t="shared" si="6"/>
        <v>732</v>
      </c>
      <c r="D72" s="3">
        <v>369</v>
      </c>
      <c r="F72" s="3">
        <v>363</v>
      </c>
    </row>
    <row r="73" spans="1:6" x14ac:dyDescent="0.25">
      <c r="A73" s="1" t="s">
        <v>324</v>
      </c>
      <c r="B73" s="3">
        <f t="shared" si="6"/>
        <v>100</v>
      </c>
      <c r="D73" s="3">
        <v>39</v>
      </c>
      <c r="F73" s="3">
        <v>61</v>
      </c>
    </row>
    <row r="74" spans="1:6" x14ac:dyDescent="0.25">
      <c r="A74" s="1" t="s">
        <v>328</v>
      </c>
      <c r="B74" s="3">
        <f t="shared" si="6"/>
        <v>754</v>
      </c>
      <c r="D74" s="3">
        <v>375</v>
      </c>
      <c r="F74" s="3">
        <v>379</v>
      </c>
    </row>
    <row r="75" spans="1:6" x14ac:dyDescent="0.25">
      <c r="A75" s="1" t="s">
        <v>329</v>
      </c>
      <c r="B75" s="3">
        <f t="shared" si="6"/>
        <v>71</v>
      </c>
      <c r="D75" s="3">
        <v>50</v>
      </c>
      <c r="F75" s="3">
        <v>21</v>
      </c>
    </row>
    <row r="77" spans="1:6" x14ac:dyDescent="0.25">
      <c r="A77" s="19" t="s">
        <v>330</v>
      </c>
    </row>
    <row r="78" spans="1:6" x14ac:dyDescent="0.25">
      <c r="A78" s="1" t="s">
        <v>331</v>
      </c>
      <c r="B78" s="3">
        <f t="shared" si="6"/>
        <v>208</v>
      </c>
      <c r="D78" s="3">
        <v>92</v>
      </c>
      <c r="F78" s="3">
        <v>116</v>
      </c>
    </row>
    <row r="79" spans="1:6" x14ac:dyDescent="0.25">
      <c r="A79" s="1" t="s">
        <v>332</v>
      </c>
      <c r="B79" s="3">
        <f t="shared" si="6"/>
        <v>10</v>
      </c>
      <c r="D79" s="3">
        <v>10</v>
      </c>
      <c r="F79" s="3">
        <v>0</v>
      </c>
    </row>
    <row r="81" spans="1:6" x14ac:dyDescent="0.25">
      <c r="A81" s="19" t="s">
        <v>509</v>
      </c>
    </row>
    <row r="82" spans="1:6" x14ac:dyDescent="0.25">
      <c r="A82" s="1" t="s">
        <v>337</v>
      </c>
      <c r="B82" s="3">
        <f t="shared" si="6"/>
        <v>1279</v>
      </c>
      <c r="D82" s="3">
        <v>683</v>
      </c>
      <c r="F82" s="3">
        <v>596</v>
      </c>
    </row>
    <row r="83" spans="1:6" x14ac:dyDescent="0.25">
      <c r="A83" s="1" t="s">
        <v>338</v>
      </c>
      <c r="B83" s="3">
        <f t="shared" si="6"/>
        <v>163</v>
      </c>
      <c r="D83" s="3">
        <v>67</v>
      </c>
      <c r="F83" s="3">
        <v>96</v>
      </c>
    </row>
    <row r="85" spans="1:6" x14ac:dyDescent="0.25">
      <c r="A85" s="19" t="s">
        <v>422</v>
      </c>
      <c r="B85" s="3">
        <f t="shared" si="6"/>
        <v>1</v>
      </c>
      <c r="D85" s="3" t="s">
        <v>456</v>
      </c>
      <c r="F85" s="3">
        <v>1</v>
      </c>
    </row>
    <row r="86" spans="1:6" x14ac:dyDescent="0.25">
      <c r="A86" s="1" t="s">
        <v>342</v>
      </c>
      <c r="B86" s="3">
        <f t="shared" si="6"/>
        <v>980</v>
      </c>
      <c r="D86" s="3">
        <v>460</v>
      </c>
      <c r="F86" s="3">
        <v>520</v>
      </c>
    </row>
    <row r="87" spans="1:6" x14ac:dyDescent="0.25">
      <c r="A87" s="1" t="s">
        <v>343</v>
      </c>
      <c r="B87" s="3">
        <f t="shared" si="6"/>
        <v>179</v>
      </c>
      <c r="D87" s="3">
        <v>52</v>
      </c>
      <c r="F87" s="3">
        <v>127</v>
      </c>
    </row>
    <row r="89" spans="1:6" x14ac:dyDescent="0.25">
      <c r="A89" s="19" t="s">
        <v>413</v>
      </c>
    </row>
    <row r="90" spans="1:6" x14ac:dyDescent="0.25">
      <c r="A90" s="1" t="s">
        <v>348</v>
      </c>
      <c r="B90" s="3">
        <f t="shared" si="6"/>
        <v>723</v>
      </c>
      <c r="D90" s="3">
        <v>436</v>
      </c>
      <c r="F90" s="3">
        <v>287</v>
      </c>
    </row>
    <row r="91" spans="1:6" x14ac:dyDescent="0.25">
      <c r="A91" s="1" t="s">
        <v>349</v>
      </c>
      <c r="B91" s="3">
        <f t="shared" si="6"/>
        <v>69</v>
      </c>
      <c r="D91" s="3">
        <v>31</v>
      </c>
      <c r="F91" s="3">
        <v>38</v>
      </c>
    </row>
    <row r="92" spans="1:6" x14ac:dyDescent="0.25">
      <c r="A92" s="1" t="s">
        <v>354</v>
      </c>
      <c r="B92" s="3">
        <f t="shared" si="6"/>
        <v>844</v>
      </c>
      <c r="D92" s="3">
        <v>483</v>
      </c>
      <c r="F92" s="3">
        <v>361</v>
      </c>
    </row>
    <row r="93" spans="1:6" x14ac:dyDescent="0.25">
      <c r="A93" s="1" t="s">
        <v>355</v>
      </c>
      <c r="B93" s="3">
        <f t="shared" si="6"/>
        <v>82</v>
      </c>
      <c r="D93" s="3">
        <v>40</v>
      </c>
      <c r="F93" s="3">
        <v>42</v>
      </c>
    </row>
    <row r="95" spans="1:6" x14ac:dyDescent="0.25">
      <c r="A95" s="1" t="s">
        <v>414</v>
      </c>
      <c r="B95" s="3">
        <f t="shared" si="6"/>
        <v>2</v>
      </c>
      <c r="D95" s="3">
        <v>1</v>
      </c>
      <c r="F95" s="3">
        <f>1</f>
        <v>1</v>
      </c>
    </row>
    <row r="96" spans="1:6" x14ac:dyDescent="0.25">
      <c r="A96" s="1" t="s">
        <v>360</v>
      </c>
      <c r="B96" s="3">
        <f t="shared" si="6"/>
        <v>1160</v>
      </c>
      <c r="D96" s="3">
        <v>1068</v>
      </c>
      <c r="F96" s="3">
        <v>92</v>
      </c>
    </row>
    <row r="97" spans="1:6" x14ac:dyDescent="0.25">
      <c r="A97" s="1" t="s">
        <v>361</v>
      </c>
      <c r="B97" s="3">
        <f t="shared" si="6"/>
        <v>135</v>
      </c>
      <c r="D97" s="3">
        <v>119</v>
      </c>
      <c r="F97" s="3">
        <v>16</v>
      </c>
    </row>
    <row r="98" spans="1:6" x14ac:dyDescent="0.25">
      <c r="A98" s="1" t="s">
        <v>366</v>
      </c>
      <c r="B98" s="3">
        <f t="shared" si="6"/>
        <v>1168</v>
      </c>
      <c r="D98" s="3">
        <v>1110</v>
      </c>
      <c r="F98" s="3">
        <v>58</v>
      </c>
    </row>
    <row r="99" spans="1:6" x14ac:dyDescent="0.25">
      <c r="A99" s="1" t="s">
        <v>367</v>
      </c>
      <c r="B99" s="3">
        <f t="shared" si="6"/>
        <v>150</v>
      </c>
      <c r="D99" s="3">
        <v>137</v>
      </c>
      <c r="F99" s="3">
        <v>13</v>
      </c>
    </row>
    <row r="101" spans="1:6" x14ac:dyDescent="0.25">
      <c r="A101" s="19" t="s">
        <v>415</v>
      </c>
    </row>
    <row r="102" spans="1:6" x14ac:dyDescent="0.25">
      <c r="A102" s="1" t="s">
        <v>369</v>
      </c>
      <c r="B102" s="3">
        <f t="shared" si="6"/>
        <v>145</v>
      </c>
      <c r="D102" s="3">
        <v>77</v>
      </c>
      <c r="F102" s="3">
        <v>68</v>
      </c>
    </row>
    <row r="103" spans="1:6" x14ac:dyDescent="0.25">
      <c r="A103" s="1" t="s">
        <v>370</v>
      </c>
      <c r="B103" s="3">
        <f t="shared" si="6"/>
        <v>22</v>
      </c>
      <c r="D103" s="3">
        <v>5</v>
      </c>
      <c r="F103" s="3">
        <v>17</v>
      </c>
    </row>
    <row r="104" spans="1:6" x14ac:dyDescent="0.25">
      <c r="A104" s="1" t="s">
        <v>372</v>
      </c>
      <c r="B104" s="3">
        <f t="shared" si="6"/>
        <v>118</v>
      </c>
      <c r="D104" s="3">
        <v>43</v>
      </c>
      <c r="F104" s="3">
        <v>75</v>
      </c>
    </row>
    <row r="105" spans="1:6" x14ac:dyDescent="0.25">
      <c r="A105" s="1" t="s">
        <v>373</v>
      </c>
      <c r="B105" s="3">
        <f t="shared" si="6"/>
        <v>30</v>
      </c>
      <c r="D105" s="3">
        <v>5</v>
      </c>
      <c r="F105" s="3">
        <v>25</v>
      </c>
    </row>
    <row r="107" spans="1:6" x14ac:dyDescent="0.25">
      <c r="A107" s="19" t="s">
        <v>416</v>
      </c>
      <c r="B107" s="3">
        <f t="shared" ref="B107:B119" si="7">+SUM(D107:F107)</f>
        <v>3</v>
      </c>
      <c r="D107" s="3">
        <v>1</v>
      </c>
      <c r="F107" s="3">
        <v>2</v>
      </c>
    </row>
    <row r="108" spans="1:6" x14ac:dyDescent="0.25">
      <c r="A108" s="1" t="s">
        <v>378</v>
      </c>
      <c r="B108" s="3">
        <f t="shared" si="7"/>
        <v>836</v>
      </c>
      <c r="D108" s="3">
        <v>415</v>
      </c>
      <c r="F108" s="3">
        <v>421</v>
      </c>
    </row>
    <row r="109" spans="1:6" x14ac:dyDescent="0.25">
      <c r="A109" s="1" t="s">
        <v>379</v>
      </c>
      <c r="B109" s="3">
        <f t="shared" si="7"/>
        <v>140</v>
      </c>
      <c r="D109" s="3">
        <v>59</v>
      </c>
      <c r="F109" s="3">
        <v>81</v>
      </c>
    </row>
    <row r="110" spans="1:6" x14ac:dyDescent="0.25">
      <c r="A110" s="1" t="s">
        <v>384</v>
      </c>
      <c r="B110" s="3">
        <f t="shared" si="7"/>
        <v>688</v>
      </c>
      <c r="D110" s="3">
        <v>395</v>
      </c>
      <c r="F110" s="3">
        <v>293</v>
      </c>
    </row>
    <row r="111" spans="1:6" x14ac:dyDescent="0.25">
      <c r="A111" s="1" t="s">
        <v>385</v>
      </c>
      <c r="B111" s="3">
        <f t="shared" si="7"/>
        <v>114</v>
      </c>
      <c r="D111" s="3">
        <v>57</v>
      </c>
      <c r="F111" s="3">
        <v>57</v>
      </c>
    </row>
    <row r="113" spans="1:6" x14ac:dyDescent="0.25">
      <c r="A113" s="19" t="s">
        <v>417</v>
      </c>
      <c r="B113" s="3">
        <f t="shared" si="7"/>
        <v>1</v>
      </c>
      <c r="D113" s="3" t="s">
        <v>456</v>
      </c>
      <c r="F113" s="3">
        <v>1</v>
      </c>
    </row>
    <row r="114" spans="1:6" x14ac:dyDescent="0.25">
      <c r="A114" s="1" t="s">
        <v>391</v>
      </c>
      <c r="B114" s="3">
        <f t="shared" si="7"/>
        <v>1687</v>
      </c>
      <c r="D114" s="3">
        <v>956</v>
      </c>
      <c r="F114" s="3">
        <v>731</v>
      </c>
    </row>
    <row r="115" spans="1:6" x14ac:dyDescent="0.25">
      <c r="A115" s="1" t="s">
        <v>392</v>
      </c>
      <c r="B115" s="3">
        <f t="shared" si="7"/>
        <v>173</v>
      </c>
      <c r="D115" s="3">
        <v>83</v>
      </c>
      <c r="F115" s="3">
        <v>90</v>
      </c>
    </row>
    <row r="117" spans="1:6" x14ac:dyDescent="0.25">
      <c r="A117" s="19" t="s">
        <v>423</v>
      </c>
    </row>
    <row r="118" spans="1:6" x14ac:dyDescent="0.25">
      <c r="A118" s="1" t="s">
        <v>395</v>
      </c>
      <c r="B118" s="3">
        <f t="shared" si="7"/>
        <v>661</v>
      </c>
      <c r="D118" s="3">
        <v>315</v>
      </c>
      <c r="F118" s="3">
        <v>346</v>
      </c>
    </row>
    <row r="119" spans="1:6" x14ac:dyDescent="0.25">
      <c r="A119" s="1" t="s">
        <v>396</v>
      </c>
      <c r="B119" s="11">
        <f t="shared" si="7"/>
        <v>53</v>
      </c>
      <c r="D119" s="11">
        <v>14</v>
      </c>
      <c r="F119" s="11">
        <v>39</v>
      </c>
    </row>
    <row r="120" spans="1:6" x14ac:dyDescent="0.25">
      <c r="B120" s="5">
        <f>+SUM(B3:B119)</f>
        <v>49394</v>
      </c>
      <c r="C120" s="5"/>
      <c r="D120" s="5">
        <f>+SUM(D3:D119)</f>
        <v>30541</v>
      </c>
      <c r="E120" s="5"/>
      <c r="F120" s="5">
        <f>+SUM(F3:F119)</f>
        <v>18853</v>
      </c>
    </row>
  </sheetData>
  <autoFilter ref="A2:F120"/>
  <mergeCells count="1">
    <mergeCell ref="B1:F1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8" max="16383" man="1"/>
    <brk id="1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zoomScale="75" zoomScaleNormal="75" workbookViewId="0">
      <pane ySplit="3" topLeftCell="A109" activePane="bottomLeft" state="frozen"/>
      <selection pane="bottomLeft" activeCell="I125" sqref="I125"/>
    </sheetView>
  </sheetViews>
  <sheetFormatPr defaultRowHeight="15" x14ac:dyDescent="0.25"/>
  <cols>
    <col min="1" max="1" width="23.42578125" bestFit="1" customWidth="1"/>
    <col min="2" max="2" width="12" style="3" customWidth="1"/>
    <col min="3" max="3" width="1.7109375" style="3" customWidth="1"/>
    <col min="4" max="4" width="11.85546875" style="3" customWidth="1"/>
    <col min="5" max="5" width="1.7109375" style="3" customWidth="1"/>
    <col min="6" max="6" width="12" style="3" bestFit="1" customWidth="1"/>
    <col min="7" max="7" width="1.7109375" customWidth="1"/>
    <col min="8" max="8" width="44.85546875" customWidth="1"/>
    <col min="9" max="9" width="16" style="3" customWidth="1"/>
    <col min="10" max="10" width="1.7109375" style="10" customWidth="1"/>
    <col min="11" max="11" width="15.5703125" style="3" customWidth="1"/>
    <col min="12" max="12" width="1.7109375" style="10" customWidth="1"/>
    <col min="13" max="13" width="16" style="3" customWidth="1"/>
    <col min="14" max="14" width="1.7109375" style="10" customWidth="1"/>
    <col min="15" max="15" width="9.85546875" style="3" customWidth="1"/>
    <col min="16" max="16" width="1.7109375" customWidth="1"/>
    <col min="17" max="17" width="33.7109375" bestFit="1" customWidth="1"/>
    <col min="18" max="18" width="15.42578125" style="1" bestFit="1" customWidth="1"/>
    <col min="19" max="19" width="1.7109375" style="1" customWidth="1"/>
    <col min="20" max="20" width="14.85546875" style="1" bestFit="1" customWidth="1"/>
    <col min="21" max="21" width="1.7109375" style="1" customWidth="1"/>
    <col min="22" max="22" width="12.5703125" style="1" customWidth="1"/>
  </cols>
  <sheetData>
    <row r="1" spans="1:22" x14ac:dyDescent="0.25">
      <c r="A1" s="50" t="s">
        <v>399</v>
      </c>
      <c r="B1" s="50"/>
      <c r="C1" s="50"/>
      <c r="D1" s="50"/>
      <c r="E1" s="50"/>
      <c r="F1" s="50"/>
      <c r="H1" s="50" t="s">
        <v>418</v>
      </c>
      <c r="I1" s="50"/>
      <c r="J1" s="50"/>
      <c r="K1" s="50"/>
      <c r="L1" s="50"/>
      <c r="M1" s="50"/>
      <c r="N1" s="50"/>
      <c r="O1" s="50"/>
      <c r="Q1" s="50" t="s">
        <v>420</v>
      </c>
      <c r="R1" s="50"/>
      <c r="S1" s="50"/>
      <c r="T1" s="50"/>
      <c r="U1" s="50"/>
      <c r="V1" s="50"/>
    </row>
    <row r="2" spans="1:22" x14ac:dyDescent="0.25">
      <c r="A2" t="s">
        <v>168</v>
      </c>
      <c r="B2" s="51" t="s">
        <v>1</v>
      </c>
      <c r="D2" s="51" t="s">
        <v>3</v>
      </c>
      <c r="H2" t="s">
        <v>168</v>
      </c>
      <c r="I2" s="51" t="s">
        <v>1</v>
      </c>
      <c r="K2" s="51" t="s">
        <v>3</v>
      </c>
      <c r="M2" s="51" t="s">
        <v>5</v>
      </c>
      <c r="O2" s="3" t="s">
        <v>168</v>
      </c>
      <c r="Q2" t="s">
        <v>168</v>
      </c>
      <c r="R2" s="51" t="s">
        <v>1</v>
      </c>
      <c r="S2" s="3"/>
      <c r="T2" s="51" t="s">
        <v>3</v>
      </c>
      <c r="U2" s="3"/>
      <c r="V2" s="3"/>
    </row>
    <row r="3" spans="1:22" x14ac:dyDescent="0.25">
      <c r="A3" t="s">
        <v>168</v>
      </c>
      <c r="B3" s="52"/>
      <c r="D3" s="52"/>
      <c r="F3" s="11" t="s">
        <v>167</v>
      </c>
      <c r="H3" t="s">
        <v>168</v>
      </c>
      <c r="I3" s="52"/>
      <c r="K3" s="52"/>
      <c r="M3" s="52"/>
      <c r="O3" s="11" t="s">
        <v>167</v>
      </c>
      <c r="Q3" t="s">
        <v>168</v>
      </c>
      <c r="R3" s="52"/>
      <c r="S3" s="3"/>
      <c r="T3" s="52"/>
      <c r="U3" s="3"/>
      <c r="V3" s="11" t="s">
        <v>167</v>
      </c>
    </row>
    <row r="4" spans="1:22" x14ac:dyDescent="0.25">
      <c r="A4" s="8" t="s">
        <v>235</v>
      </c>
      <c r="B4" s="6"/>
      <c r="C4" s="6"/>
      <c r="D4" s="6"/>
      <c r="E4" s="6"/>
      <c r="F4" s="6"/>
      <c r="H4" s="8" t="s">
        <v>402</v>
      </c>
      <c r="I4" s="6"/>
      <c r="J4" s="6"/>
      <c r="K4" s="6"/>
      <c r="L4" s="6"/>
      <c r="M4" s="6"/>
      <c r="N4" s="6"/>
      <c r="O4" s="6"/>
      <c r="Q4" s="8" t="s">
        <v>419</v>
      </c>
      <c r="R4" s="6"/>
      <c r="S4" s="6"/>
      <c r="T4" s="6"/>
      <c r="U4" s="6"/>
      <c r="V4" s="6"/>
    </row>
    <row r="5" spans="1:22" x14ac:dyDescent="0.25">
      <c r="A5" t="s">
        <v>236</v>
      </c>
      <c r="B5" s="6">
        <v>28</v>
      </c>
      <c r="C5" s="6"/>
      <c r="D5" s="6">
        <v>13</v>
      </c>
      <c r="E5" s="6"/>
      <c r="F5" s="6">
        <f>+SUM(B5:D5)</f>
        <v>41</v>
      </c>
      <c r="H5" t="s">
        <v>173</v>
      </c>
      <c r="I5" s="6">
        <v>398</v>
      </c>
      <c r="J5" s="6"/>
      <c r="K5" s="6">
        <v>81</v>
      </c>
      <c r="L5" s="6"/>
      <c r="M5" s="6"/>
      <c r="N5" s="6"/>
      <c r="O5" s="6">
        <f>+SUM(I5:M5)</f>
        <v>479</v>
      </c>
      <c r="Q5" t="s">
        <v>319</v>
      </c>
      <c r="R5" s="6">
        <v>634</v>
      </c>
      <c r="S5" s="6"/>
      <c r="T5" s="6">
        <v>151</v>
      </c>
      <c r="U5" s="6"/>
      <c r="V5" s="6">
        <v>785</v>
      </c>
    </row>
    <row r="6" spans="1:22" x14ac:dyDescent="0.25">
      <c r="A6" t="s">
        <v>237</v>
      </c>
      <c r="B6" s="6">
        <v>4</v>
      </c>
      <c r="C6" s="6"/>
      <c r="D6" s="6">
        <v>2</v>
      </c>
      <c r="E6" s="6"/>
      <c r="F6" s="6">
        <f>+SUM(B6:D6)</f>
        <v>6</v>
      </c>
      <c r="H6" t="s">
        <v>174</v>
      </c>
      <c r="I6" s="6">
        <v>36</v>
      </c>
      <c r="J6" s="6"/>
      <c r="K6" s="6">
        <v>15</v>
      </c>
      <c r="L6" s="6"/>
      <c r="M6" s="6">
        <v>1</v>
      </c>
      <c r="N6" s="6"/>
      <c r="O6" s="6">
        <f t="shared" ref="O6:O8" si="0">+SUM(I6:M6)</f>
        <v>52</v>
      </c>
      <c r="Q6" t="s">
        <v>320</v>
      </c>
      <c r="R6" s="7">
        <v>63</v>
      </c>
      <c r="S6" s="6"/>
      <c r="T6" s="7">
        <v>18</v>
      </c>
      <c r="U6" s="6"/>
      <c r="V6" s="7">
        <v>81</v>
      </c>
    </row>
    <row r="7" spans="1:22" x14ac:dyDescent="0.25">
      <c r="B7" s="6"/>
      <c r="C7" s="6"/>
      <c r="D7" s="6"/>
      <c r="E7" s="6"/>
      <c r="F7" s="6"/>
      <c r="H7" t="s">
        <v>178</v>
      </c>
      <c r="I7" s="6">
        <v>378</v>
      </c>
      <c r="J7" s="6"/>
      <c r="K7" s="6">
        <v>47</v>
      </c>
      <c r="L7" s="6"/>
      <c r="M7" s="6"/>
      <c r="N7" s="6"/>
      <c r="O7" s="6">
        <f t="shared" si="0"/>
        <v>425</v>
      </c>
      <c r="Q7" t="s">
        <v>397</v>
      </c>
      <c r="R7" s="9">
        <f>+SUM(R4:R6)</f>
        <v>697</v>
      </c>
      <c r="S7" s="9"/>
      <c r="T7" s="9">
        <f>+SUM(T4:T6)</f>
        <v>169</v>
      </c>
      <c r="U7" s="9"/>
      <c r="V7" s="9">
        <f>+SUM(V4:V6)</f>
        <v>866</v>
      </c>
    </row>
    <row r="8" spans="1:22" x14ac:dyDescent="0.25">
      <c r="A8" s="8" t="s">
        <v>272</v>
      </c>
      <c r="B8" s="6"/>
      <c r="C8" s="6"/>
      <c r="D8" s="6"/>
      <c r="E8" s="6"/>
      <c r="F8" s="6"/>
      <c r="H8" t="s">
        <v>179</v>
      </c>
      <c r="I8" s="6">
        <v>37</v>
      </c>
      <c r="J8" s="6"/>
      <c r="K8" s="6">
        <v>14</v>
      </c>
      <c r="L8" s="6"/>
      <c r="M8" s="6"/>
      <c r="N8" s="6"/>
      <c r="O8" s="6">
        <f t="shared" si="0"/>
        <v>51</v>
      </c>
      <c r="R8" s="3"/>
      <c r="S8" s="3"/>
      <c r="T8" s="3"/>
      <c r="U8" s="3"/>
      <c r="V8" s="3"/>
    </row>
    <row r="9" spans="1:22" x14ac:dyDescent="0.25">
      <c r="A9" t="s">
        <v>273</v>
      </c>
      <c r="B9" s="6">
        <v>96</v>
      </c>
      <c r="C9" s="6"/>
      <c r="D9" s="6">
        <v>16</v>
      </c>
      <c r="E9" s="6"/>
      <c r="F9" s="6">
        <f>+SUM(B9:D9)</f>
        <v>112</v>
      </c>
      <c r="I9" s="6"/>
      <c r="J9" s="6"/>
      <c r="K9" s="6"/>
      <c r="L9" s="6"/>
      <c r="M9" s="6"/>
      <c r="N9" s="6"/>
      <c r="O9" s="6"/>
    </row>
    <row r="10" spans="1:22" x14ac:dyDescent="0.25">
      <c r="A10" t="s">
        <v>274</v>
      </c>
      <c r="B10" s="6">
        <v>6</v>
      </c>
      <c r="C10" s="6"/>
      <c r="D10" s="6">
        <v>1</v>
      </c>
      <c r="E10" s="6"/>
      <c r="F10" s="6">
        <f>+SUM(B10:D10)</f>
        <v>7</v>
      </c>
      <c r="H10" s="8" t="s">
        <v>403</v>
      </c>
      <c r="I10" s="6">
        <v>1</v>
      </c>
      <c r="J10" s="6"/>
      <c r="K10" s="6"/>
      <c r="L10" s="6"/>
      <c r="M10" s="6"/>
      <c r="N10" s="6"/>
      <c r="O10" s="6">
        <f t="shared" ref="O10:O17" si="1">+SUM(I10:M10)</f>
        <v>1</v>
      </c>
    </row>
    <row r="11" spans="1:22" x14ac:dyDescent="0.25">
      <c r="B11" s="6"/>
      <c r="C11" s="6"/>
      <c r="D11" s="6"/>
      <c r="E11" s="6"/>
      <c r="F11" s="6"/>
      <c r="H11" t="s">
        <v>184</v>
      </c>
      <c r="I11" s="6">
        <v>980</v>
      </c>
      <c r="J11" s="6"/>
      <c r="K11" s="6">
        <v>80</v>
      </c>
      <c r="L11" s="6"/>
      <c r="M11" s="6">
        <v>2</v>
      </c>
      <c r="N11" s="6"/>
      <c r="O11" s="6">
        <f t="shared" si="1"/>
        <v>1062</v>
      </c>
    </row>
    <row r="12" spans="1:22" x14ac:dyDescent="0.25">
      <c r="A12" s="8" t="s">
        <v>423</v>
      </c>
      <c r="B12" s="6"/>
      <c r="C12" s="6"/>
      <c r="D12" s="6"/>
      <c r="E12" s="6"/>
      <c r="F12" s="6"/>
      <c r="H12" t="s">
        <v>185</v>
      </c>
      <c r="I12" s="6">
        <v>83</v>
      </c>
      <c r="J12" s="6"/>
      <c r="K12" s="6">
        <v>15</v>
      </c>
      <c r="L12" s="6"/>
      <c r="M12" s="6"/>
      <c r="N12" s="6"/>
      <c r="O12" s="6">
        <f t="shared" si="1"/>
        <v>98</v>
      </c>
    </row>
    <row r="13" spans="1:22" x14ac:dyDescent="0.25">
      <c r="A13" t="s">
        <v>395</v>
      </c>
      <c r="B13" s="6">
        <v>272</v>
      </c>
      <c r="C13" s="6"/>
      <c r="D13" s="6">
        <v>30</v>
      </c>
      <c r="E13" s="6"/>
      <c r="F13" s="6">
        <f>+SUM(B13:D13)</f>
        <v>302</v>
      </c>
      <c r="H13" t="s">
        <v>189</v>
      </c>
      <c r="I13" s="6">
        <v>837</v>
      </c>
      <c r="J13" s="6"/>
      <c r="K13" s="6">
        <v>60</v>
      </c>
      <c r="L13" s="6"/>
      <c r="M13" s="6"/>
      <c r="N13" s="6"/>
      <c r="O13" s="6">
        <f t="shared" si="1"/>
        <v>897</v>
      </c>
    </row>
    <row r="14" spans="1:22" x14ac:dyDescent="0.25">
      <c r="A14" t="s">
        <v>396</v>
      </c>
      <c r="B14" s="7">
        <v>13</v>
      </c>
      <c r="C14" s="6"/>
      <c r="D14" s="7">
        <v>1</v>
      </c>
      <c r="E14" s="6"/>
      <c r="F14" s="7">
        <f>+SUM(B14:D14)</f>
        <v>14</v>
      </c>
      <c r="H14" t="s">
        <v>190</v>
      </c>
      <c r="I14" s="6">
        <v>78</v>
      </c>
      <c r="J14" s="6"/>
      <c r="K14" s="6">
        <v>8</v>
      </c>
      <c r="L14" s="6"/>
      <c r="M14" s="6"/>
      <c r="N14" s="6"/>
      <c r="O14" s="6">
        <f t="shared" si="1"/>
        <v>86</v>
      </c>
    </row>
    <row r="15" spans="1:22" x14ac:dyDescent="0.25">
      <c r="A15" t="s">
        <v>397</v>
      </c>
      <c r="B15" s="9">
        <f>+SUM(B4:B14)</f>
        <v>419</v>
      </c>
      <c r="C15" s="9"/>
      <c r="D15" s="9">
        <f>+SUM(D4:D14)</f>
        <v>63</v>
      </c>
      <c r="E15" s="9"/>
      <c r="F15" s="9">
        <f>+SUM(F4:F14)</f>
        <v>482</v>
      </c>
      <c r="H15" t="s">
        <v>195</v>
      </c>
      <c r="I15" s="6">
        <v>1001</v>
      </c>
      <c r="J15" s="6"/>
      <c r="K15" s="6">
        <v>59</v>
      </c>
      <c r="L15" s="6"/>
      <c r="M15" s="6">
        <v>2</v>
      </c>
      <c r="N15" s="6"/>
      <c r="O15" s="6">
        <f t="shared" si="1"/>
        <v>1062</v>
      </c>
    </row>
    <row r="16" spans="1:22" x14ac:dyDescent="0.25">
      <c r="H16" t="s">
        <v>196</v>
      </c>
      <c r="I16" s="6">
        <v>114</v>
      </c>
      <c r="J16" s="6"/>
      <c r="K16" s="6">
        <v>30</v>
      </c>
      <c r="L16" s="6"/>
      <c r="M16" s="6"/>
      <c r="N16" s="6"/>
      <c r="O16" s="6">
        <f t="shared" si="1"/>
        <v>144</v>
      </c>
    </row>
    <row r="17" spans="8:15" x14ac:dyDescent="0.25">
      <c r="H17" t="s">
        <v>201</v>
      </c>
      <c r="I17" s="6">
        <v>684</v>
      </c>
      <c r="J17" s="6"/>
      <c r="K17" s="6">
        <v>73</v>
      </c>
      <c r="L17" s="6"/>
      <c r="M17" s="6"/>
      <c r="N17" s="6"/>
      <c r="O17" s="6">
        <f t="shared" si="1"/>
        <v>757</v>
      </c>
    </row>
    <row r="18" spans="8:15" x14ac:dyDescent="0.25">
      <c r="H18" t="s">
        <v>202</v>
      </c>
      <c r="I18" s="6"/>
      <c r="J18" s="6"/>
      <c r="K18" s="6"/>
      <c r="L18" s="6"/>
      <c r="M18" s="6"/>
      <c r="N18" s="6"/>
      <c r="O18" s="6"/>
    </row>
    <row r="19" spans="8:15" x14ac:dyDescent="0.25">
      <c r="H19" t="s">
        <v>205</v>
      </c>
      <c r="I19" s="6">
        <v>401</v>
      </c>
      <c r="J19" s="6"/>
      <c r="K19" s="6">
        <v>43</v>
      </c>
      <c r="L19" s="6"/>
      <c r="M19" s="6">
        <v>2</v>
      </c>
      <c r="N19" s="6"/>
      <c r="O19" s="6">
        <f>+SUM(I19:M19)</f>
        <v>446</v>
      </c>
    </row>
    <row r="20" spans="8:15" x14ac:dyDescent="0.25">
      <c r="H20" t="s">
        <v>206</v>
      </c>
      <c r="I20" s="6"/>
      <c r="J20" s="6"/>
      <c r="K20" s="6"/>
      <c r="L20" s="6"/>
      <c r="M20" s="6"/>
      <c r="N20" s="6"/>
      <c r="O20" s="6"/>
    </row>
    <row r="21" spans="8:15" x14ac:dyDescent="0.25">
      <c r="H21" t="s">
        <v>211</v>
      </c>
      <c r="I21" s="6">
        <v>770</v>
      </c>
      <c r="J21" s="6"/>
      <c r="K21" s="6">
        <v>122</v>
      </c>
      <c r="L21" s="6"/>
      <c r="M21" s="6">
        <v>1</v>
      </c>
      <c r="N21" s="6"/>
      <c r="O21" s="6">
        <f>+SUM(I21:M21)</f>
        <v>893</v>
      </c>
    </row>
    <row r="22" spans="8:15" x14ac:dyDescent="0.25">
      <c r="H22" t="s">
        <v>212</v>
      </c>
      <c r="I22" s="6"/>
      <c r="J22" s="6"/>
      <c r="K22" s="6"/>
      <c r="L22" s="6"/>
      <c r="M22" s="6"/>
      <c r="N22" s="6"/>
      <c r="O22" s="6"/>
    </row>
    <row r="23" spans="8:15" x14ac:dyDescent="0.25">
      <c r="I23" s="6"/>
      <c r="J23" s="6"/>
      <c r="K23" s="6"/>
      <c r="L23" s="6"/>
      <c r="M23" s="6"/>
      <c r="N23" s="6"/>
      <c r="O23" s="6"/>
    </row>
    <row r="24" spans="8:15" x14ac:dyDescent="0.25">
      <c r="H24" s="8" t="s">
        <v>404</v>
      </c>
      <c r="I24" s="6"/>
      <c r="J24" s="6"/>
      <c r="K24" s="6"/>
      <c r="L24" s="6"/>
      <c r="M24" s="6"/>
      <c r="N24" s="6"/>
      <c r="O24" s="6"/>
    </row>
    <row r="25" spans="8:15" x14ac:dyDescent="0.25">
      <c r="H25" t="s">
        <v>214</v>
      </c>
      <c r="I25" s="6">
        <v>158</v>
      </c>
      <c r="J25" s="6"/>
      <c r="K25" s="6">
        <v>20</v>
      </c>
      <c r="L25" s="6"/>
      <c r="M25" s="6"/>
      <c r="N25" s="6"/>
      <c r="O25" s="6">
        <f t="shared" ref="O25:O32" si="2">+SUM(I25:M25)</f>
        <v>178</v>
      </c>
    </row>
    <row r="26" spans="8:15" x14ac:dyDescent="0.25">
      <c r="H26" t="s">
        <v>215</v>
      </c>
      <c r="I26" s="6">
        <v>24</v>
      </c>
      <c r="J26" s="6"/>
      <c r="K26" s="6">
        <v>2</v>
      </c>
      <c r="L26" s="6"/>
      <c r="M26" s="6"/>
      <c r="N26" s="6"/>
      <c r="O26" s="6">
        <f t="shared" si="2"/>
        <v>26</v>
      </c>
    </row>
    <row r="27" spans="8:15" x14ac:dyDescent="0.25">
      <c r="H27" t="s">
        <v>217</v>
      </c>
      <c r="I27" s="6">
        <v>131</v>
      </c>
      <c r="J27" s="6"/>
      <c r="K27" s="6">
        <v>28</v>
      </c>
      <c r="L27" s="6"/>
      <c r="M27" s="6"/>
      <c r="N27" s="6"/>
      <c r="O27" s="6">
        <f t="shared" si="2"/>
        <v>159</v>
      </c>
    </row>
    <row r="28" spans="8:15" x14ac:dyDescent="0.25">
      <c r="H28" t="s">
        <v>218</v>
      </c>
      <c r="I28" s="6">
        <v>15</v>
      </c>
      <c r="J28" s="6"/>
      <c r="K28" s="6">
        <v>3</v>
      </c>
      <c r="L28" s="6"/>
      <c r="M28" s="6"/>
      <c r="N28" s="6"/>
      <c r="O28" s="6">
        <f t="shared" si="2"/>
        <v>18</v>
      </c>
    </row>
    <row r="29" spans="8:15" x14ac:dyDescent="0.25">
      <c r="H29" t="s">
        <v>220</v>
      </c>
      <c r="I29" s="6">
        <v>65</v>
      </c>
      <c r="J29" s="6"/>
      <c r="K29" s="6">
        <v>16</v>
      </c>
      <c r="L29" s="6"/>
      <c r="M29" s="6"/>
      <c r="N29" s="6"/>
      <c r="O29" s="6">
        <f t="shared" si="2"/>
        <v>81</v>
      </c>
    </row>
    <row r="30" spans="8:15" x14ac:dyDescent="0.25">
      <c r="H30" t="s">
        <v>221</v>
      </c>
      <c r="I30" s="6">
        <v>19</v>
      </c>
      <c r="J30" s="6"/>
      <c r="K30" s="6">
        <v>4</v>
      </c>
      <c r="L30" s="6"/>
      <c r="M30" s="6"/>
      <c r="N30" s="6"/>
      <c r="O30" s="6">
        <f t="shared" si="2"/>
        <v>23</v>
      </c>
    </row>
    <row r="31" spans="8:15" x14ac:dyDescent="0.25">
      <c r="H31" t="s">
        <v>223</v>
      </c>
      <c r="I31" s="6">
        <v>178</v>
      </c>
      <c r="J31" s="6"/>
      <c r="K31" s="6">
        <v>16</v>
      </c>
      <c r="L31" s="6"/>
      <c r="M31" s="6"/>
      <c r="N31" s="6"/>
      <c r="O31" s="6">
        <f t="shared" si="2"/>
        <v>194</v>
      </c>
    </row>
    <row r="32" spans="8:15" x14ac:dyDescent="0.25">
      <c r="H32" t="s">
        <v>224</v>
      </c>
      <c r="I32" s="6">
        <v>14</v>
      </c>
      <c r="J32" s="6"/>
      <c r="K32" s="6">
        <v>5</v>
      </c>
      <c r="L32" s="6"/>
      <c r="M32" s="6"/>
      <c r="N32" s="6"/>
      <c r="O32" s="6">
        <f t="shared" si="2"/>
        <v>19</v>
      </c>
    </row>
    <row r="33" spans="8:15" x14ac:dyDescent="0.25">
      <c r="I33" s="6"/>
      <c r="J33" s="6"/>
      <c r="K33" s="6"/>
      <c r="L33" s="6"/>
      <c r="M33" s="6"/>
      <c r="N33" s="6"/>
      <c r="O33" s="6"/>
    </row>
    <row r="34" spans="8:15" x14ac:dyDescent="0.25">
      <c r="H34" s="8" t="s">
        <v>405</v>
      </c>
      <c r="I34" s="6"/>
      <c r="J34" s="6"/>
      <c r="K34" s="6"/>
      <c r="L34" s="6"/>
      <c r="M34" s="6"/>
      <c r="N34" s="6"/>
      <c r="O34" s="6"/>
    </row>
    <row r="35" spans="8:15" x14ac:dyDescent="0.25">
      <c r="H35" t="s">
        <v>227</v>
      </c>
      <c r="I35" s="6">
        <v>238</v>
      </c>
      <c r="J35" s="6"/>
      <c r="K35" s="6">
        <v>33</v>
      </c>
      <c r="L35" s="6"/>
      <c r="M35" s="6"/>
      <c r="N35" s="6"/>
      <c r="O35" s="6">
        <f t="shared" ref="O35:O36" si="3">+SUM(I35:M35)</f>
        <v>271</v>
      </c>
    </row>
    <row r="36" spans="8:15" x14ac:dyDescent="0.25">
      <c r="H36" t="s">
        <v>228</v>
      </c>
      <c r="I36" s="6">
        <v>31</v>
      </c>
      <c r="J36" s="6"/>
      <c r="K36" s="6">
        <v>8</v>
      </c>
      <c r="L36" s="6"/>
      <c r="M36" s="6"/>
      <c r="N36" s="6"/>
      <c r="O36" s="6">
        <f t="shared" si="3"/>
        <v>39</v>
      </c>
    </row>
    <row r="37" spans="8:15" x14ac:dyDescent="0.25">
      <c r="I37" s="6"/>
      <c r="J37" s="6"/>
      <c r="K37" s="6"/>
      <c r="L37" s="6"/>
      <c r="M37" s="6"/>
      <c r="N37" s="6"/>
      <c r="O37" s="6"/>
    </row>
    <row r="38" spans="8:15" x14ac:dyDescent="0.25">
      <c r="H38" s="8" t="s">
        <v>406</v>
      </c>
      <c r="I38" s="6"/>
      <c r="J38" s="6"/>
      <c r="K38" s="6"/>
      <c r="L38" s="6"/>
      <c r="M38" s="6"/>
      <c r="N38" s="6"/>
      <c r="O38" s="6"/>
    </row>
    <row r="39" spans="8:15" x14ac:dyDescent="0.25">
      <c r="H39" t="s">
        <v>233</v>
      </c>
      <c r="I39" s="6">
        <v>564</v>
      </c>
      <c r="J39" s="6"/>
      <c r="K39" s="6">
        <v>72</v>
      </c>
      <c r="L39" s="6"/>
      <c r="M39" s="6">
        <v>1</v>
      </c>
      <c r="N39" s="6"/>
      <c r="O39" s="6">
        <f t="shared" ref="O39:O40" si="4">+SUM(I39:M39)</f>
        <v>637</v>
      </c>
    </row>
    <row r="40" spans="8:15" x14ac:dyDescent="0.25">
      <c r="H40" t="s">
        <v>234</v>
      </c>
      <c r="I40" s="6">
        <v>67</v>
      </c>
      <c r="J40" s="6"/>
      <c r="K40" s="6">
        <v>11</v>
      </c>
      <c r="L40" s="6"/>
      <c r="M40" s="6"/>
      <c r="N40" s="6"/>
      <c r="O40" s="6">
        <f t="shared" si="4"/>
        <v>78</v>
      </c>
    </row>
    <row r="41" spans="8:15" x14ac:dyDescent="0.25">
      <c r="I41" s="6"/>
      <c r="J41" s="6"/>
      <c r="K41" s="6"/>
      <c r="L41" s="6"/>
      <c r="M41" s="6"/>
      <c r="N41" s="6"/>
      <c r="O41" s="6"/>
    </row>
    <row r="42" spans="8:15" x14ac:dyDescent="0.25">
      <c r="H42" t="s">
        <v>407</v>
      </c>
      <c r="I42" s="6"/>
      <c r="J42" s="6"/>
      <c r="K42" s="6"/>
      <c r="L42" s="6"/>
      <c r="M42" s="6"/>
      <c r="N42" s="6"/>
      <c r="O42" s="6"/>
    </row>
    <row r="43" spans="8:15" x14ac:dyDescent="0.25">
      <c r="H43" t="s">
        <v>241</v>
      </c>
      <c r="I43" s="6">
        <v>154</v>
      </c>
      <c r="J43" s="6"/>
      <c r="K43" s="6">
        <v>27</v>
      </c>
      <c r="L43" s="6"/>
      <c r="M43" s="6"/>
      <c r="N43" s="6"/>
      <c r="O43" s="6">
        <f t="shared" ref="O43:O45" si="5">+SUM(I43:M43)</f>
        <v>181</v>
      </c>
    </row>
    <row r="44" spans="8:15" x14ac:dyDescent="0.25">
      <c r="H44" t="s">
        <v>242</v>
      </c>
      <c r="I44" s="6">
        <v>30</v>
      </c>
      <c r="J44" s="6"/>
      <c r="K44" s="6">
        <v>11</v>
      </c>
      <c r="L44" s="6"/>
      <c r="M44" s="6"/>
      <c r="N44" s="6"/>
      <c r="O44" s="6">
        <f t="shared" si="5"/>
        <v>41</v>
      </c>
    </row>
    <row r="45" spans="8:15" x14ac:dyDescent="0.25">
      <c r="H45" t="s">
        <v>246</v>
      </c>
      <c r="I45" s="6">
        <v>138</v>
      </c>
      <c r="J45" s="6"/>
      <c r="K45" s="6">
        <v>28</v>
      </c>
      <c r="L45" s="6"/>
      <c r="M45" s="6"/>
      <c r="N45" s="6"/>
      <c r="O45" s="6">
        <f t="shared" si="5"/>
        <v>166</v>
      </c>
    </row>
    <row r="46" spans="8:15" x14ac:dyDescent="0.25">
      <c r="H46" t="s">
        <v>247</v>
      </c>
      <c r="I46" s="6"/>
      <c r="J46" s="6"/>
      <c r="K46" s="6"/>
      <c r="L46" s="6"/>
      <c r="M46" s="6"/>
      <c r="N46" s="6"/>
      <c r="O46" s="6"/>
    </row>
    <row r="47" spans="8:15" x14ac:dyDescent="0.25">
      <c r="I47" s="6"/>
      <c r="J47" s="6"/>
      <c r="K47" s="6"/>
      <c r="L47" s="6"/>
      <c r="M47" s="6"/>
      <c r="N47" s="6"/>
      <c r="O47" s="6"/>
    </row>
    <row r="48" spans="8:15" x14ac:dyDescent="0.25">
      <c r="H48" s="8" t="s">
        <v>408</v>
      </c>
      <c r="I48" s="6">
        <v>1</v>
      </c>
      <c r="J48" s="6"/>
      <c r="K48" s="6"/>
      <c r="L48" s="6"/>
      <c r="M48" s="6"/>
      <c r="N48" s="6"/>
      <c r="O48" s="6">
        <f t="shared" ref="O48:O50" si="6">+SUM(I48:M48)</f>
        <v>1</v>
      </c>
    </row>
    <row r="49" spans="8:15" x14ac:dyDescent="0.25">
      <c r="H49" t="s">
        <v>270</v>
      </c>
      <c r="I49" s="6">
        <v>3222</v>
      </c>
      <c r="J49" s="6"/>
      <c r="K49" s="6">
        <v>599</v>
      </c>
      <c r="L49" s="6"/>
      <c r="M49" s="6">
        <v>2</v>
      </c>
      <c r="N49" s="6"/>
      <c r="O49" s="6">
        <f t="shared" si="6"/>
        <v>3823</v>
      </c>
    </row>
    <row r="50" spans="8:15" x14ac:dyDescent="0.25">
      <c r="H50" t="s">
        <v>271</v>
      </c>
      <c r="I50" s="6">
        <v>414</v>
      </c>
      <c r="J50" s="6"/>
      <c r="K50" s="6">
        <v>99</v>
      </c>
      <c r="L50" s="6"/>
      <c r="M50" s="6">
        <v>1</v>
      </c>
      <c r="N50" s="6"/>
      <c r="O50" s="6">
        <f t="shared" si="6"/>
        <v>514</v>
      </c>
    </row>
    <row r="51" spans="8:15" x14ac:dyDescent="0.25">
      <c r="I51" s="6"/>
      <c r="J51" s="6"/>
      <c r="K51" s="6"/>
      <c r="L51" s="6"/>
      <c r="M51" s="6"/>
      <c r="N51" s="6"/>
      <c r="O51" s="6"/>
    </row>
    <row r="52" spans="8:15" x14ac:dyDescent="0.25">
      <c r="H52" s="8" t="s">
        <v>275</v>
      </c>
      <c r="I52" s="6"/>
      <c r="J52" s="6"/>
      <c r="K52" s="6"/>
      <c r="L52" s="6"/>
      <c r="M52" s="6"/>
      <c r="N52" s="6"/>
      <c r="O52" s="6"/>
    </row>
    <row r="53" spans="8:15" x14ac:dyDescent="0.25">
      <c r="H53" t="s">
        <v>276</v>
      </c>
      <c r="I53" s="6">
        <v>86</v>
      </c>
      <c r="J53" s="6"/>
      <c r="K53" s="6">
        <v>23</v>
      </c>
      <c r="L53" s="6"/>
      <c r="M53" s="6"/>
      <c r="N53" s="6"/>
      <c r="O53" s="6">
        <f t="shared" ref="O53:O54" si="7">+SUM(I53:M53)</f>
        <v>109</v>
      </c>
    </row>
    <row r="54" spans="8:15" x14ac:dyDescent="0.25">
      <c r="H54" t="s">
        <v>277</v>
      </c>
      <c r="I54" s="6">
        <v>11</v>
      </c>
      <c r="J54" s="6"/>
      <c r="K54" s="6">
        <v>4</v>
      </c>
      <c r="L54" s="6"/>
      <c r="M54" s="6"/>
      <c r="N54" s="6"/>
      <c r="O54" s="6">
        <f t="shared" si="7"/>
        <v>15</v>
      </c>
    </row>
    <row r="55" spans="8:15" x14ac:dyDescent="0.25">
      <c r="I55" s="6"/>
      <c r="J55" s="6"/>
      <c r="K55" s="6"/>
      <c r="L55" s="6"/>
      <c r="M55" s="6"/>
      <c r="N55" s="6"/>
      <c r="O55" s="6"/>
    </row>
    <row r="56" spans="8:15" x14ac:dyDescent="0.25">
      <c r="H56" s="8" t="s">
        <v>409</v>
      </c>
      <c r="I56" s="6"/>
      <c r="J56" s="6"/>
      <c r="K56" s="6"/>
      <c r="L56" s="6"/>
      <c r="M56" s="6"/>
      <c r="N56" s="6"/>
      <c r="O56" s="6"/>
    </row>
    <row r="57" spans="8:15" x14ac:dyDescent="0.25">
      <c r="H57" t="s">
        <v>295</v>
      </c>
      <c r="I57" s="6">
        <v>3028</v>
      </c>
      <c r="J57" s="6"/>
      <c r="K57" s="6">
        <v>537</v>
      </c>
      <c r="L57" s="6"/>
      <c r="M57" s="6">
        <v>2</v>
      </c>
      <c r="N57" s="6"/>
      <c r="O57" s="6">
        <f t="shared" ref="O57:O58" si="8">+SUM(I57:M57)</f>
        <v>3567</v>
      </c>
    </row>
    <row r="58" spans="8:15" x14ac:dyDescent="0.25">
      <c r="H58" t="s">
        <v>296</v>
      </c>
      <c r="I58" s="6">
        <v>248</v>
      </c>
      <c r="J58" s="6"/>
      <c r="K58" s="6">
        <v>71</v>
      </c>
      <c r="L58" s="6"/>
      <c r="M58" s="6"/>
      <c r="N58" s="6"/>
      <c r="O58" s="6">
        <f t="shared" si="8"/>
        <v>319</v>
      </c>
    </row>
    <row r="59" spans="8:15" x14ac:dyDescent="0.25">
      <c r="I59" s="6"/>
      <c r="J59" s="6"/>
      <c r="K59" s="6"/>
      <c r="L59" s="6"/>
      <c r="M59" s="6"/>
      <c r="N59" s="6"/>
      <c r="O59" s="6"/>
    </row>
    <row r="60" spans="8:15" x14ac:dyDescent="0.25">
      <c r="H60" s="8" t="s">
        <v>410</v>
      </c>
      <c r="I60" s="6">
        <v>1</v>
      </c>
      <c r="J60" s="6"/>
      <c r="K60" s="6"/>
      <c r="L60" s="6"/>
      <c r="M60" s="6"/>
      <c r="N60" s="6"/>
      <c r="O60" s="6">
        <f t="shared" ref="O60:O62" si="9">+SUM(I60:M60)</f>
        <v>1</v>
      </c>
    </row>
    <row r="61" spans="8:15" x14ac:dyDescent="0.25">
      <c r="H61" t="s">
        <v>310</v>
      </c>
      <c r="I61" s="6">
        <v>2222</v>
      </c>
      <c r="J61" s="6"/>
      <c r="K61" s="6">
        <v>373</v>
      </c>
      <c r="L61" s="6"/>
      <c r="M61" s="6">
        <v>7</v>
      </c>
      <c r="N61" s="6"/>
      <c r="O61" s="6">
        <f t="shared" si="9"/>
        <v>2602</v>
      </c>
    </row>
    <row r="62" spans="8:15" x14ac:dyDescent="0.25">
      <c r="H62" t="s">
        <v>311</v>
      </c>
      <c r="I62" s="6">
        <v>238</v>
      </c>
      <c r="J62" s="6"/>
      <c r="K62" s="6">
        <v>67</v>
      </c>
      <c r="L62" s="6"/>
      <c r="M62" s="6"/>
      <c r="N62" s="6"/>
      <c r="O62" s="6">
        <f t="shared" si="9"/>
        <v>305</v>
      </c>
    </row>
    <row r="63" spans="8:15" x14ac:dyDescent="0.25">
      <c r="H63" t="s">
        <v>400</v>
      </c>
      <c r="I63" s="6"/>
      <c r="J63" s="6"/>
      <c r="K63" s="6"/>
      <c r="L63" s="6"/>
      <c r="M63" s="6"/>
      <c r="N63" s="6"/>
      <c r="O63" s="6"/>
    </row>
    <row r="64" spans="8:15" x14ac:dyDescent="0.25">
      <c r="H64" t="s">
        <v>401</v>
      </c>
      <c r="I64" s="6"/>
      <c r="J64" s="6"/>
      <c r="K64" s="6"/>
      <c r="L64" s="6"/>
      <c r="M64" s="6"/>
      <c r="N64" s="6"/>
      <c r="O64" s="6"/>
    </row>
    <row r="65" spans="8:15" x14ac:dyDescent="0.25">
      <c r="I65" s="6"/>
      <c r="J65" s="6"/>
      <c r="K65" s="6"/>
      <c r="L65" s="6"/>
      <c r="M65" s="6"/>
      <c r="N65" s="6"/>
      <c r="O65" s="6"/>
    </row>
    <row r="66" spans="8:15" x14ac:dyDescent="0.25">
      <c r="H66" s="8" t="s">
        <v>411</v>
      </c>
      <c r="I66" s="6"/>
      <c r="J66" s="6"/>
      <c r="K66" s="6"/>
      <c r="L66" s="6"/>
      <c r="M66" s="6"/>
      <c r="N66" s="6"/>
      <c r="O66" s="6"/>
    </row>
    <row r="67" spans="8:15" x14ac:dyDescent="0.25">
      <c r="H67" t="s">
        <v>323</v>
      </c>
      <c r="I67" s="6">
        <v>295</v>
      </c>
      <c r="J67" s="6"/>
      <c r="K67" s="6">
        <v>58</v>
      </c>
      <c r="L67" s="6"/>
      <c r="M67" s="6"/>
      <c r="N67" s="6"/>
      <c r="O67" s="6">
        <f t="shared" ref="O67:O70" si="10">+SUM(I67:M67)</f>
        <v>353</v>
      </c>
    </row>
    <row r="68" spans="8:15" x14ac:dyDescent="0.25">
      <c r="H68" t="s">
        <v>324</v>
      </c>
      <c r="I68" s="6">
        <v>30</v>
      </c>
      <c r="J68" s="6"/>
      <c r="K68" s="6">
        <v>5</v>
      </c>
      <c r="L68" s="6"/>
      <c r="M68" s="6"/>
      <c r="N68" s="6"/>
      <c r="O68" s="6">
        <f t="shared" si="10"/>
        <v>35</v>
      </c>
    </row>
    <row r="69" spans="8:15" x14ac:dyDescent="0.25">
      <c r="H69" t="s">
        <v>328</v>
      </c>
      <c r="I69" s="6">
        <v>295</v>
      </c>
      <c r="J69" s="6"/>
      <c r="K69" s="6">
        <v>58</v>
      </c>
      <c r="L69" s="6"/>
      <c r="M69" s="6">
        <v>2</v>
      </c>
      <c r="N69" s="6"/>
      <c r="O69" s="6">
        <f t="shared" si="10"/>
        <v>355</v>
      </c>
    </row>
    <row r="70" spans="8:15" x14ac:dyDescent="0.25">
      <c r="H70" t="s">
        <v>329</v>
      </c>
      <c r="I70" s="6">
        <v>40</v>
      </c>
      <c r="J70" s="6"/>
      <c r="K70" s="6">
        <v>8</v>
      </c>
      <c r="L70" s="6"/>
      <c r="M70" s="6"/>
      <c r="N70" s="6"/>
      <c r="O70" s="6">
        <f t="shared" si="10"/>
        <v>48</v>
      </c>
    </row>
    <row r="71" spans="8:15" x14ac:dyDescent="0.25">
      <c r="I71" s="6"/>
      <c r="J71" s="6"/>
      <c r="K71" s="6"/>
      <c r="L71" s="6"/>
      <c r="M71" s="6"/>
      <c r="N71" s="6"/>
      <c r="O71" s="6"/>
    </row>
    <row r="72" spans="8:15" x14ac:dyDescent="0.25">
      <c r="H72" s="8" t="s">
        <v>330</v>
      </c>
      <c r="I72" s="6"/>
      <c r="J72" s="6"/>
      <c r="K72" s="6"/>
      <c r="L72" s="6"/>
      <c r="M72" s="6"/>
      <c r="N72" s="6"/>
      <c r="O72" s="6"/>
    </row>
    <row r="73" spans="8:15" x14ac:dyDescent="0.25">
      <c r="H73" t="s">
        <v>331</v>
      </c>
      <c r="I73" s="6">
        <v>80</v>
      </c>
      <c r="J73" s="6"/>
      <c r="K73" s="6">
        <v>10</v>
      </c>
      <c r="L73" s="6"/>
      <c r="M73" s="6"/>
      <c r="N73" s="6"/>
      <c r="O73" s="6">
        <f t="shared" ref="O73:O74" si="11">+SUM(I73:M73)</f>
        <v>90</v>
      </c>
    </row>
    <row r="74" spans="8:15" x14ac:dyDescent="0.25">
      <c r="H74" t="s">
        <v>332</v>
      </c>
      <c r="I74" s="6">
        <v>7</v>
      </c>
      <c r="J74" s="6"/>
      <c r="K74" s="6">
        <v>2</v>
      </c>
      <c r="L74" s="6"/>
      <c r="M74" s="6"/>
      <c r="N74" s="6"/>
      <c r="O74" s="6">
        <f t="shared" si="11"/>
        <v>9</v>
      </c>
    </row>
    <row r="75" spans="8:15" x14ac:dyDescent="0.25">
      <c r="I75" s="6"/>
      <c r="J75" s="6"/>
      <c r="K75" s="6"/>
      <c r="L75" s="6"/>
      <c r="M75" s="6"/>
      <c r="N75" s="6"/>
      <c r="O75" s="6"/>
    </row>
    <row r="76" spans="8:15" x14ac:dyDescent="0.25">
      <c r="H76" s="8" t="s">
        <v>412</v>
      </c>
      <c r="I76" s="6"/>
      <c r="J76" s="6"/>
      <c r="K76" s="6"/>
      <c r="L76" s="6"/>
      <c r="M76" s="6"/>
      <c r="N76" s="6"/>
      <c r="O76" s="6"/>
    </row>
    <row r="77" spans="8:15" x14ac:dyDescent="0.25">
      <c r="H77" t="s">
        <v>337</v>
      </c>
      <c r="I77" s="6">
        <v>599</v>
      </c>
      <c r="J77" s="6"/>
      <c r="K77" s="6">
        <v>56</v>
      </c>
      <c r="L77" s="6"/>
      <c r="M77" s="6"/>
      <c r="N77" s="6"/>
      <c r="O77" s="6">
        <f t="shared" ref="O77:O78" si="12">+SUM(I77:M77)</f>
        <v>655</v>
      </c>
    </row>
    <row r="78" spans="8:15" x14ac:dyDescent="0.25">
      <c r="H78" t="s">
        <v>338</v>
      </c>
      <c r="I78" s="6">
        <v>54</v>
      </c>
      <c r="J78" s="6"/>
      <c r="K78" s="6">
        <v>7</v>
      </c>
      <c r="L78" s="6"/>
      <c r="M78" s="6"/>
      <c r="N78" s="6"/>
      <c r="O78" s="6">
        <f t="shared" si="12"/>
        <v>61</v>
      </c>
    </row>
    <row r="79" spans="8:15" x14ac:dyDescent="0.25">
      <c r="I79" s="6"/>
      <c r="J79" s="6"/>
      <c r="K79" s="6"/>
      <c r="L79" s="6"/>
      <c r="M79" s="6"/>
      <c r="N79" s="6"/>
      <c r="O79" s="6"/>
    </row>
    <row r="80" spans="8:15" x14ac:dyDescent="0.25">
      <c r="H80" t="s">
        <v>339</v>
      </c>
      <c r="I80" s="6"/>
      <c r="J80" s="6"/>
      <c r="K80" s="6"/>
      <c r="L80" s="6"/>
      <c r="M80" s="6"/>
      <c r="N80" s="6"/>
      <c r="O80" s="6"/>
    </row>
    <row r="81" spans="8:15" x14ac:dyDescent="0.25">
      <c r="H81" t="s">
        <v>340</v>
      </c>
      <c r="I81" s="6"/>
      <c r="J81" s="6"/>
      <c r="K81" s="6"/>
      <c r="L81" s="6"/>
      <c r="M81" s="6"/>
      <c r="N81" s="6"/>
      <c r="O81" s="6"/>
    </row>
    <row r="82" spans="8:15" x14ac:dyDescent="0.25">
      <c r="H82" t="s">
        <v>341</v>
      </c>
      <c r="I82" s="6"/>
      <c r="J82" s="6"/>
      <c r="K82" s="6"/>
      <c r="L82" s="6"/>
      <c r="M82" s="6"/>
      <c r="N82" s="6"/>
      <c r="O82" s="6"/>
    </row>
    <row r="83" spans="8:15" x14ac:dyDescent="0.25">
      <c r="H83" t="s">
        <v>342</v>
      </c>
      <c r="I83" s="6">
        <v>365</v>
      </c>
      <c r="J83" s="6"/>
      <c r="K83" s="6">
        <v>77</v>
      </c>
      <c r="L83" s="6"/>
      <c r="M83" s="6"/>
      <c r="N83" s="6"/>
      <c r="O83" s="6">
        <f t="shared" ref="O83:O84" si="13">+SUM(I83:M83)</f>
        <v>442</v>
      </c>
    </row>
    <row r="84" spans="8:15" x14ac:dyDescent="0.25">
      <c r="H84" t="s">
        <v>343</v>
      </c>
      <c r="I84" s="6">
        <v>35</v>
      </c>
      <c r="J84" s="6"/>
      <c r="K84" s="6">
        <v>10</v>
      </c>
      <c r="L84" s="6"/>
      <c r="M84" s="6"/>
      <c r="N84" s="6"/>
      <c r="O84" s="6">
        <f t="shared" si="13"/>
        <v>45</v>
      </c>
    </row>
    <row r="85" spans="8:15" x14ac:dyDescent="0.25">
      <c r="I85" s="6"/>
      <c r="J85" s="6"/>
      <c r="K85" s="6"/>
      <c r="L85" s="6"/>
      <c r="M85" s="6"/>
      <c r="N85" s="6"/>
      <c r="O85" s="6"/>
    </row>
    <row r="86" spans="8:15" x14ac:dyDescent="0.25">
      <c r="H86" s="8" t="s">
        <v>413</v>
      </c>
      <c r="I86" s="6"/>
      <c r="J86" s="6"/>
      <c r="K86" s="6"/>
      <c r="L86" s="6"/>
      <c r="M86" s="6"/>
      <c r="N86" s="6"/>
      <c r="O86" s="6"/>
    </row>
    <row r="87" spans="8:15" x14ac:dyDescent="0.25">
      <c r="H87" t="s">
        <v>348</v>
      </c>
      <c r="I87" s="6">
        <v>338</v>
      </c>
      <c r="J87" s="6"/>
      <c r="K87" s="6">
        <v>78</v>
      </c>
      <c r="L87" s="6"/>
      <c r="M87" s="6">
        <v>1</v>
      </c>
      <c r="N87" s="6"/>
      <c r="O87" s="6">
        <f t="shared" ref="O87:O90" si="14">+SUM(I87:M87)</f>
        <v>417</v>
      </c>
    </row>
    <row r="88" spans="8:15" x14ac:dyDescent="0.25">
      <c r="H88" t="s">
        <v>349</v>
      </c>
      <c r="I88" s="6">
        <v>22</v>
      </c>
      <c r="J88" s="6"/>
      <c r="K88" s="6">
        <v>6</v>
      </c>
      <c r="L88" s="6"/>
      <c r="M88" s="6"/>
      <c r="N88" s="6"/>
      <c r="O88" s="6">
        <f t="shared" si="14"/>
        <v>28</v>
      </c>
    </row>
    <row r="89" spans="8:15" x14ac:dyDescent="0.25">
      <c r="H89" t="s">
        <v>354</v>
      </c>
      <c r="I89" s="6">
        <v>369</v>
      </c>
      <c r="J89" s="6"/>
      <c r="K89" s="6">
        <v>102</v>
      </c>
      <c r="L89" s="6"/>
      <c r="M89" s="6">
        <v>1</v>
      </c>
      <c r="N89" s="6"/>
      <c r="O89" s="6">
        <f t="shared" si="14"/>
        <v>472</v>
      </c>
    </row>
    <row r="90" spans="8:15" x14ac:dyDescent="0.25">
      <c r="H90" t="s">
        <v>355</v>
      </c>
      <c r="I90" s="6">
        <v>31</v>
      </c>
      <c r="J90" s="6"/>
      <c r="K90" s="6">
        <v>5</v>
      </c>
      <c r="L90" s="6"/>
      <c r="M90" s="6"/>
      <c r="N90" s="6"/>
      <c r="O90" s="6">
        <f t="shared" si="14"/>
        <v>36</v>
      </c>
    </row>
    <row r="91" spans="8:15" x14ac:dyDescent="0.25">
      <c r="I91" s="6"/>
      <c r="J91" s="6"/>
      <c r="K91" s="6"/>
      <c r="L91" s="6"/>
      <c r="M91" s="6"/>
      <c r="N91" s="6"/>
      <c r="O91" s="6"/>
    </row>
    <row r="92" spans="8:15" x14ac:dyDescent="0.25">
      <c r="H92" s="8" t="s">
        <v>414</v>
      </c>
      <c r="I92" s="6">
        <v>1</v>
      </c>
      <c r="J92" s="6"/>
      <c r="K92" s="6"/>
      <c r="L92" s="6"/>
      <c r="M92" s="6"/>
      <c r="N92" s="6"/>
      <c r="O92" s="6">
        <f t="shared" ref="O92:O96" si="15">+SUM(I92:M92)</f>
        <v>1</v>
      </c>
    </row>
    <row r="93" spans="8:15" x14ac:dyDescent="0.25">
      <c r="H93" t="s">
        <v>360</v>
      </c>
      <c r="I93" s="6">
        <v>922</v>
      </c>
      <c r="J93" s="6"/>
      <c r="K93" s="6">
        <v>66</v>
      </c>
      <c r="L93" s="6"/>
      <c r="M93" s="6">
        <v>1</v>
      </c>
      <c r="N93" s="6"/>
      <c r="O93" s="6">
        <f t="shared" si="15"/>
        <v>989</v>
      </c>
    </row>
    <row r="94" spans="8:15" x14ac:dyDescent="0.25">
      <c r="H94" t="s">
        <v>361</v>
      </c>
      <c r="I94" s="6">
        <v>90</v>
      </c>
      <c r="J94" s="6"/>
      <c r="K94" s="6">
        <v>17</v>
      </c>
      <c r="L94" s="6"/>
      <c r="M94" s="6"/>
      <c r="N94" s="6"/>
      <c r="O94" s="6">
        <f t="shared" si="15"/>
        <v>107</v>
      </c>
    </row>
    <row r="95" spans="8:15" x14ac:dyDescent="0.25">
      <c r="H95" t="s">
        <v>366</v>
      </c>
      <c r="I95" s="6">
        <v>959</v>
      </c>
      <c r="J95" s="6"/>
      <c r="K95" s="6">
        <v>70</v>
      </c>
      <c r="L95" s="6"/>
      <c r="M95" s="6"/>
      <c r="N95" s="6"/>
      <c r="O95" s="6">
        <f t="shared" si="15"/>
        <v>1029</v>
      </c>
    </row>
    <row r="96" spans="8:15" x14ac:dyDescent="0.25">
      <c r="H96" t="s">
        <v>367</v>
      </c>
      <c r="I96" s="6">
        <v>99</v>
      </c>
      <c r="J96" s="6"/>
      <c r="K96" s="6">
        <v>15</v>
      </c>
      <c r="L96" s="6"/>
      <c r="M96" s="6"/>
      <c r="N96" s="6"/>
      <c r="O96" s="6">
        <f t="shared" si="15"/>
        <v>114</v>
      </c>
    </row>
    <row r="97" spans="8:15" x14ac:dyDescent="0.25">
      <c r="I97" s="6"/>
      <c r="J97" s="6"/>
      <c r="K97" s="6"/>
      <c r="L97" s="6"/>
      <c r="M97" s="6"/>
      <c r="N97" s="6"/>
      <c r="O97" s="6"/>
    </row>
    <row r="98" spans="8:15" x14ac:dyDescent="0.25">
      <c r="H98" s="8" t="s">
        <v>415</v>
      </c>
      <c r="I98" s="6"/>
      <c r="J98" s="6"/>
      <c r="K98" s="6"/>
      <c r="L98" s="6"/>
      <c r="M98" s="6"/>
      <c r="N98" s="6"/>
      <c r="O98" s="6"/>
    </row>
    <row r="99" spans="8:15" x14ac:dyDescent="0.25">
      <c r="H99" t="s">
        <v>369</v>
      </c>
      <c r="I99" s="6">
        <v>68</v>
      </c>
      <c r="J99" s="6"/>
      <c r="K99" s="6">
        <v>5</v>
      </c>
      <c r="L99" s="6"/>
      <c r="M99" s="6"/>
      <c r="N99" s="6"/>
      <c r="O99" s="6">
        <f t="shared" ref="O99:O102" si="16">+SUM(I99:M99)</f>
        <v>73</v>
      </c>
    </row>
    <row r="100" spans="8:15" x14ac:dyDescent="0.25">
      <c r="H100" t="s">
        <v>370</v>
      </c>
      <c r="I100" s="6">
        <v>3</v>
      </c>
      <c r="J100" s="6"/>
      <c r="K100" s="6">
        <v>0</v>
      </c>
      <c r="L100" s="6"/>
      <c r="M100" s="6"/>
      <c r="N100" s="6"/>
      <c r="O100" s="6">
        <f t="shared" si="16"/>
        <v>3</v>
      </c>
    </row>
    <row r="101" spans="8:15" x14ac:dyDescent="0.25">
      <c r="H101" t="s">
        <v>372</v>
      </c>
      <c r="I101" s="6">
        <v>35</v>
      </c>
      <c r="J101" s="6"/>
      <c r="K101" s="6">
        <v>7</v>
      </c>
      <c r="L101" s="6"/>
      <c r="M101" s="6"/>
      <c r="N101" s="6"/>
      <c r="O101" s="6">
        <f t="shared" si="16"/>
        <v>42</v>
      </c>
    </row>
    <row r="102" spans="8:15" x14ac:dyDescent="0.25">
      <c r="H102" t="s">
        <v>373</v>
      </c>
      <c r="I102" s="6">
        <v>3</v>
      </c>
      <c r="J102" s="6"/>
      <c r="K102" s="6">
        <v>2</v>
      </c>
      <c r="L102" s="6"/>
      <c r="M102" s="6"/>
      <c r="N102" s="6"/>
      <c r="O102" s="6">
        <f t="shared" si="16"/>
        <v>5</v>
      </c>
    </row>
    <row r="103" spans="8:15" x14ac:dyDescent="0.25">
      <c r="I103" s="6"/>
      <c r="J103" s="6"/>
      <c r="K103" s="6"/>
      <c r="L103" s="6"/>
      <c r="M103" s="6"/>
      <c r="N103" s="6"/>
      <c r="O103" s="6"/>
    </row>
    <row r="104" spans="8:15" x14ac:dyDescent="0.25">
      <c r="H104" s="8" t="s">
        <v>416</v>
      </c>
      <c r="I104" s="6">
        <v>1</v>
      </c>
      <c r="J104" s="6"/>
      <c r="K104" s="6"/>
      <c r="L104" s="6"/>
      <c r="M104" s="6"/>
      <c r="N104" s="6"/>
      <c r="O104" s="6">
        <f t="shared" ref="O104:O108" si="17">+SUM(I104:M104)</f>
        <v>1</v>
      </c>
    </row>
    <row r="105" spans="8:15" x14ac:dyDescent="0.25">
      <c r="H105" t="s">
        <v>378</v>
      </c>
      <c r="I105" s="6">
        <v>341</v>
      </c>
      <c r="J105" s="6"/>
      <c r="K105" s="6">
        <v>57</v>
      </c>
      <c r="L105" s="6"/>
      <c r="M105" s="6">
        <v>2</v>
      </c>
      <c r="N105" s="6"/>
      <c r="O105" s="6">
        <f t="shared" si="17"/>
        <v>400</v>
      </c>
    </row>
    <row r="106" spans="8:15" x14ac:dyDescent="0.25">
      <c r="H106" t="s">
        <v>379</v>
      </c>
      <c r="I106" s="6">
        <v>48</v>
      </c>
      <c r="J106" s="6"/>
      <c r="K106" s="6">
        <v>8</v>
      </c>
      <c r="L106" s="6"/>
      <c r="M106" s="6"/>
      <c r="N106" s="6"/>
      <c r="O106" s="6">
        <f t="shared" si="17"/>
        <v>56</v>
      </c>
    </row>
    <row r="107" spans="8:15" x14ac:dyDescent="0.25">
      <c r="H107" t="s">
        <v>384</v>
      </c>
      <c r="I107" s="6">
        <v>331</v>
      </c>
      <c r="J107" s="6"/>
      <c r="K107" s="6">
        <v>50</v>
      </c>
      <c r="L107" s="6"/>
      <c r="M107" s="6"/>
      <c r="N107" s="6"/>
      <c r="O107" s="6">
        <f t="shared" si="17"/>
        <v>381</v>
      </c>
    </row>
    <row r="108" spans="8:15" x14ac:dyDescent="0.25">
      <c r="H108" t="s">
        <v>385</v>
      </c>
      <c r="I108" s="6">
        <v>36</v>
      </c>
      <c r="J108" s="6"/>
      <c r="K108" s="6">
        <v>14</v>
      </c>
      <c r="L108" s="6"/>
      <c r="M108" s="6"/>
      <c r="N108" s="6"/>
      <c r="O108" s="6">
        <f t="shared" si="17"/>
        <v>50</v>
      </c>
    </row>
    <row r="109" spans="8:15" x14ac:dyDescent="0.25">
      <c r="I109" s="6"/>
      <c r="J109" s="6"/>
      <c r="K109" s="6"/>
      <c r="L109" s="6"/>
      <c r="M109" s="6"/>
      <c r="N109" s="6"/>
      <c r="O109" s="6"/>
    </row>
    <row r="110" spans="8:15" x14ac:dyDescent="0.25">
      <c r="H110" s="8" t="s">
        <v>417</v>
      </c>
      <c r="I110" s="6"/>
      <c r="J110" s="6"/>
      <c r="K110" s="6"/>
      <c r="L110" s="6"/>
      <c r="M110" s="6"/>
      <c r="N110" s="6"/>
      <c r="O110" s="6"/>
    </row>
    <row r="111" spans="8:15" x14ac:dyDescent="0.25">
      <c r="H111" t="s">
        <v>391</v>
      </c>
      <c r="I111" s="6">
        <v>801</v>
      </c>
      <c r="J111" s="6"/>
      <c r="K111" s="6">
        <v>119</v>
      </c>
      <c r="L111" s="6"/>
      <c r="M111" s="6">
        <v>1</v>
      </c>
      <c r="N111" s="6"/>
      <c r="O111" s="6">
        <f t="shared" ref="O111:O112" si="18">+SUM(I111:M111)</f>
        <v>921</v>
      </c>
    </row>
    <row r="112" spans="8:15" x14ac:dyDescent="0.25">
      <c r="H112" t="s">
        <v>392</v>
      </c>
      <c r="I112" s="7">
        <v>53</v>
      </c>
      <c r="J112" s="6"/>
      <c r="K112" s="7">
        <v>19</v>
      </c>
      <c r="L112" s="6"/>
      <c r="M112" s="7"/>
      <c r="N112" s="6"/>
      <c r="O112" s="7">
        <f t="shared" si="18"/>
        <v>72</v>
      </c>
    </row>
    <row r="113" spans="8:15" x14ac:dyDescent="0.25">
      <c r="H113" t="s">
        <v>397</v>
      </c>
      <c r="I113" s="9">
        <f>+SUM(I4:I112)</f>
        <v>23446</v>
      </c>
      <c r="J113" s="9"/>
      <c r="K113" s="9">
        <f>+SUM(K4:K112)</f>
        <v>3635</v>
      </c>
      <c r="L113" s="9"/>
      <c r="M113" s="9">
        <f>+SUM(M4:M112)</f>
        <v>29</v>
      </c>
      <c r="N113" s="9"/>
      <c r="O113" s="9">
        <f>+SUM(O4:O112)</f>
        <v>27110</v>
      </c>
    </row>
  </sheetData>
  <mergeCells count="10">
    <mergeCell ref="H1:O1"/>
    <mergeCell ref="Q1:V1"/>
    <mergeCell ref="A1:F1"/>
    <mergeCell ref="T2:T3"/>
    <mergeCell ref="R2:R3"/>
    <mergeCell ref="M2:M3"/>
    <mergeCell ref="K2:K3"/>
    <mergeCell ref="I2:I3"/>
    <mergeCell ref="D2:D3"/>
    <mergeCell ref="B2:B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1" max="16383" man="1"/>
    <brk id="103" max="16383" man="1"/>
  </rowBreaks>
  <colBreaks count="2" manualBreakCount="2">
    <brk id="7" max="112" man="1"/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zoomScale="75" zoomScaleNormal="75" workbookViewId="0">
      <pane ySplit="3" topLeftCell="A91" activePane="bottomLeft" state="frozen"/>
      <selection pane="bottomLeft" activeCell="B96" sqref="B96"/>
    </sheetView>
  </sheetViews>
  <sheetFormatPr defaultRowHeight="15" x14ac:dyDescent="0.25"/>
  <cols>
    <col min="1" max="1" width="43.140625" customWidth="1"/>
    <col min="2" max="2" width="15.7109375" style="3" bestFit="1" customWidth="1"/>
    <col min="3" max="3" width="1.7109375" customWidth="1"/>
    <col min="4" max="4" width="43.140625" bestFit="1" customWidth="1"/>
    <col min="5" max="5" width="15.7109375" style="3" bestFit="1" customWidth="1"/>
  </cols>
  <sheetData>
    <row r="1" spans="1:5" x14ac:dyDescent="0.25">
      <c r="A1" s="53" t="s">
        <v>510</v>
      </c>
      <c r="B1" s="53"/>
      <c r="D1" s="53" t="s">
        <v>511</v>
      </c>
      <c r="E1" s="53"/>
    </row>
    <row r="2" spans="1:5" x14ac:dyDescent="0.25">
      <c r="A2" t="s">
        <v>168</v>
      </c>
      <c r="B2" s="51" t="s">
        <v>72</v>
      </c>
      <c r="D2" t="s">
        <v>168</v>
      </c>
      <c r="E2" s="51" t="s">
        <v>72</v>
      </c>
    </row>
    <row r="3" spans="1:5" x14ac:dyDescent="0.25">
      <c r="A3" t="s">
        <v>168</v>
      </c>
      <c r="B3" s="51"/>
      <c r="D3" t="s">
        <v>168</v>
      </c>
      <c r="E3" s="51"/>
    </row>
    <row r="4" spans="1:5" x14ac:dyDescent="0.25">
      <c r="A4" s="8" t="s">
        <v>402</v>
      </c>
      <c r="B4" s="6">
        <f>2</f>
        <v>2</v>
      </c>
      <c r="D4" s="8" t="s">
        <v>402</v>
      </c>
      <c r="E4" s="6">
        <f>2</f>
        <v>2</v>
      </c>
    </row>
    <row r="5" spans="1:5" x14ac:dyDescent="0.25">
      <c r="A5" t="s">
        <v>173</v>
      </c>
      <c r="B5" s="6">
        <v>376</v>
      </c>
      <c r="D5" t="s">
        <v>173</v>
      </c>
      <c r="E5" s="6">
        <v>367</v>
      </c>
    </row>
    <row r="6" spans="1:5" x14ac:dyDescent="0.25">
      <c r="A6" t="s">
        <v>174</v>
      </c>
      <c r="B6" s="6">
        <v>59</v>
      </c>
      <c r="D6" t="s">
        <v>174</v>
      </c>
      <c r="E6" s="6">
        <v>51</v>
      </c>
    </row>
    <row r="7" spans="1:5" x14ac:dyDescent="0.25">
      <c r="A7" t="s">
        <v>178</v>
      </c>
      <c r="B7" s="6">
        <v>275</v>
      </c>
      <c r="D7" t="s">
        <v>178</v>
      </c>
      <c r="E7" s="6">
        <v>265</v>
      </c>
    </row>
    <row r="8" spans="1:5" x14ac:dyDescent="0.25">
      <c r="A8" t="s">
        <v>179</v>
      </c>
      <c r="B8" s="6">
        <v>27</v>
      </c>
      <c r="D8" t="s">
        <v>179</v>
      </c>
      <c r="E8" s="6">
        <v>25</v>
      </c>
    </row>
    <row r="9" spans="1:5" x14ac:dyDescent="0.25">
      <c r="B9" s="6"/>
      <c r="E9" s="6"/>
    </row>
    <row r="10" spans="1:5" x14ac:dyDescent="0.25">
      <c r="A10" s="8" t="s">
        <v>403</v>
      </c>
      <c r="B10" s="6">
        <v>1</v>
      </c>
      <c r="D10" s="8" t="s">
        <v>403</v>
      </c>
      <c r="E10" s="6"/>
    </row>
    <row r="11" spans="1:5" x14ac:dyDescent="0.25">
      <c r="A11" t="s">
        <v>184</v>
      </c>
      <c r="B11" s="6">
        <v>73</v>
      </c>
      <c r="D11" t="s">
        <v>184</v>
      </c>
      <c r="E11" s="6">
        <v>67</v>
      </c>
    </row>
    <row r="12" spans="1:5" x14ac:dyDescent="0.25">
      <c r="A12" t="s">
        <v>185</v>
      </c>
      <c r="B12" s="6">
        <v>12</v>
      </c>
      <c r="D12" t="s">
        <v>185</v>
      </c>
      <c r="E12" s="6">
        <v>8</v>
      </c>
    </row>
    <row r="13" spans="1:5" x14ac:dyDescent="0.25">
      <c r="A13" t="s">
        <v>189</v>
      </c>
      <c r="B13" s="6">
        <v>55</v>
      </c>
      <c r="D13" t="s">
        <v>189</v>
      </c>
      <c r="E13" s="6">
        <v>47</v>
      </c>
    </row>
    <row r="14" spans="1:5" x14ac:dyDescent="0.25">
      <c r="A14" t="s">
        <v>190</v>
      </c>
      <c r="B14" s="6">
        <v>3</v>
      </c>
      <c r="D14" t="s">
        <v>190</v>
      </c>
      <c r="E14" s="6">
        <v>2</v>
      </c>
    </row>
    <row r="15" spans="1:5" x14ac:dyDescent="0.25">
      <c r="A15" t="s">
        <v>195</v>
      </c>
      <c r="B15" s="6">
        <v>29</v>
      </c>
      <c r="D15" t="s">
        <v>195</v>
      </c>
      <c r="E15" s="6">
        <v>26</v>
      </c>
    </row>
    <row r="16" spans="1:5" x14ac:dyDescent="0.25">
      <c r="A16" t="s">
        <v>196</v>
      </c>
      <c r="B16" s="6"/>
      <c r="D16" t="s">
        <v>196</v>
      </c>
      <c r="E16" s="6"/>
    </row>
    <row r="17" spans="1:5" x14ac:dyDescent="0.25">
      <c r="A17" t="s">
        <v>201</v>
      </c>
      <c r="B17" s="6">
        <v>75</v>
      </c>
      <c r="D17" t="s">
        <v>201</v>
      </c>
      <c r="E17" s="6">
        <v>66</v>
      </c>
    </row>
    <row r="18" spans="1:5" x14ac:dyDescent="0.25">
      <c r="A18" t="s">
        <v>202</v>
      </c>
      <c r="B18" s="6"/>
      <c r="D18" t="s">
        <v>202</v>
      </c>
      <c r="E18" s="6"/>
    </row>
    <row r="19" spans="1:5" x14ac:dyDescent="0.25">
      <c r="A19" t="s">
        <v>205</v>
      </c>
      <c r="B19" s="6">
        <v>113</v>
      </c>
      <c r="D19" t="s">
        <v>205</v>
      </c>
      <c r="E19" s="6">
        <v>89</v>
      </c>
    </row>
    <row r="20" spans="1:5" x14ac:dyDescent="0.25">
      <c r="A20" t="s">
        <v>206</v>
      </c>
      <c r="B20" s="6">
        <v>34</v>
      </c>
      <c r="D20" t="s">
        <v>206</v>
      </c>
      <c r="E20" s="6">
        <v>26</v>
      </c>
    </row>
    <row r="21" spans="1:5" x14ac:dyDescent="0.25">
      <c r="A21" t="s">
        <v>211</v>
      </c>
      <c r="B21" s="6">
        <v>221</v>
      </c>
      <c r="D21" t="s">
        <v>211</v>
      </c>
      <c r="E21" s="6">
        <v>198</v>
      </c>
    </row>
    <row r="22" spans="1:5" x14ac:dyDescent="0.25">
      <c r="A22" t="s">
        <v>212</v>
      </c>
      <c r="B22" s="6"/>
      <c r="D22" t="s">
        <v>212</v>
      </c>
      <c r="E22" s="6"/>
    </row>
    <row r="23" spans="1:5" x14ac:dyDescent="0.25">
      <c r="B23" s="6"/>
      <c r="E23" s="6"/>
    </row>
    <row r="24" spans="1:5" x14ac:dyDescent="0.25">
      <c r="A24" s="8" t="s">
        <v>421</v>
      </c>
      <c r="B24" s="6"/>
      <c r="D24" s="8" t="s">
        <v>421</v>
      </c>
      <c r="E24" s="6"/>
    </row>
    <row r="25" spans="1:5" x14ac:dyDescent="0.25">
      <c r="A25" t="s">
        <v>214</v>
      </c>
      <c r="B25" s="6">
        <v>310</v>
      </c>
      <c r="D25" t="s">
        <v>214</v>
      </c>
      <c r="E25" s="6">
        <v>297</v>
      </c>
    </row>
    <row r="26" spans="1:5" x14ac:dyDescent="0.25">
      <c r="A26" t="s">
        <v>215</v>
      </c>
      <c r="B26" s="6">
        <v>41</v>
      </c>
      <c r="D26" t="s">
        <v>215</v>
      </c>
      <c r="E26" s="6">
        <v>41</v>
      </c>
    </row>
    <row r="27" spans="1:5" x14ac:dyDescent="0.25">
      <c r="A27" t="s">
        <v>217</v>
      </c>
      <c r="B27" s="6">
        <v>215</v>
      </c>
      <c r="D27" t="s">
        <v>217</v>
      </c>
      <c r="E27" s="6">
        <v>219</v>
      </c>
    </row>
    <row r="28" spans="1:5" x14ac:dyDescent="0.25">
      <c r="A28" t="s">
        <v>218</v>
      </c>
      <c r="B28" s="6">
        <v>39</v>
      </c>
      <c r="D28" t="s">
        <v>218</v>
      </c>
      <c r="E28" s="6">
        <v>40</v>
      </c>
    </row>
    <row r="29" spans="1:5" x14ac:dyDescent="0.25">
      <c r="A29" t="s">
        <v>220</v>
      </c>
      <c r="B29" s="6">
        <v>229</v>
      </c>
      <c r="D29" t="s">
        <v>220</v>
      </c>
      <c r="E29" s="6">
        <v>227</v>
      </c>
    </row>
    <row r="30" spans="1:5" x14ac:dyDescent="0.25">
      <c r="A30" t="s">
        <v>221</v>
      </c>
      <c r="B30" s="6">
        <v>39</v>
      </c>
      <c r="D30" t="s">
        <v>221</v>
      </c>
      <c r="E30" s="6">
        <v>40</v>
      </c>
    </row>
    <row r="31" spans="1:5" x14ac:dyDescent="0.25">
      <c r="A31" t="s">
        <v>223</v>
      </c>
      <c r="B31" s="6">
        <v>160</v>
      </c>
      <c r="D31" t="s">
        <v>223</v>
      </c>
      <c r="E31" s="6">
        <v>154</v>
      </c>
    </row>
    <row r="32" spans="1:5" x14ac:dyDescent="0.25">
      <c r="A32" t="s">
        <v>224</v>
      </c>
      <c r="B32" s="6">
        <v>38</v>
      </c>
      <c r="D32" t="s">
        <v>224</v>
      </c>
      <c r="E32" s="6">
        <v>35</v>
      </c>
    </row>
    <row r="33" spans="1:5" x14ac:dyDescent="0.25">
      <c r="B33" s="6"/>
      <c r="E33" s="6"/>
    </row>
    <row r="34" spans="1:5" x14ac:dyDescent="0.25">
      <c r="A34" s="8" t="s">
        <v>405</v>
      </c>
      <c r="B34" s="6"/>
      <c r="D34" s="8" t="s">
        <v>405</v>
      </c>
      <c r="E34" s="6"/>
    </row>
    <row r="35" spans="1:5" x14ac:dyDescent="0.25">
      <c r="A35" t="s">
        <v>227</v>
      </c>
      <c r="B35" s="6">
        <v>215</v>
      </c>
      <c r="D35" t="s">
        <v>227</v>
      </c>
      <c r="E35" s="6">
        <v>196</v>
      </c>
    </row>
    <row r="36" spans="1:5" x14ac:dyDescent="0.25">
      <c r="A36" t="s">
        <v>228</v>
      </c>
      <c r="B36" s="6">
        <v>59</v>
      </c>
      <c r="D36" t="s">
        <v>228</v>
      </c>
      <c r="E36" s="6">
        <v>51</v>
      </c>
    </row>
    <row r="37" spans="1:5" x14ac:dyDescent="0.25">
      <c r="B37" s="6"/>
      <c r="E37" s="6"/>
    </row>
    <row r="38" spans="1:5" x14ac:dyDescent="0.25">
      <c r="A38" s="8" t="s">
        <v>406</v>
      </c>
      <c r="B38" s="6"/>
      <c r="D38" s="8" t="s">
        <v>406</v>
      </c>
      <c r="E38" s="6"/>
    </row>
    <row r="39" spans="1:5" x14ac:dyDescent="0.25">
      <c r="A39" t="s">
        <v>233</v>
      </c>
      <c r="B39" s="6">
        <v>452</v>
      </c>
      <c r="D39" t="s">
        <v>233</v>
      </c>
      <c r="E39" s="6">
        <v>437</v>
      </c>
    </row>
    <row r="40" spans="1:5" x14ac:dyDescent="0.25">
      <c r="A40" t="s">
        <v>234</v>
      </c>
      <c r="B40" s="6">
        <v>67</v>
      </c>
      <c r="D40" t="s">
        <v>234</v>
      </c>
      <c r="E40" s="6">
        <v>61</v>
      </c>
    </row>
    <row r="41" spans="1:5" x14ac:dyDescent="0.25">
      <c r="B41" s="6"/>
      <c r="E41" s="6"/>
    </row>
    <row r="42" spans="1:5" x14ac:dyDescent="0.25">
      <c r="A42" s="8" t="s">
        <v>235</v>
      </c>
      <c r="B42" s="6"/>
      <c r="D42" s="8" t="s">
        <v>235</v>
      </c>
      <c r="E42" s="6"/>
    </row>
    <row r="43" spans="1:5" x14ac:dyDescent="0.25">
      <c r="A43" t="s">
        <v>236</v>
      </c>
      <c r="B43" s="6">
        <v>65</v>
      </c>
      <c r="D43" t="s">
        <v>236</v>
      </c>
      <c r="E43" s="6">
        <v>63</v>
      </c>
    </row>
    <row r="44" spans="1:5" x14ac:dyDescent="0.25">
      <c r="A44" t="s">
        <v>237</v>
      </c>
      <c r="B44" s="6">
        <v>17</v>
      </c>
      <c r="D44" t="s">
        <v>237</v>
      </c>
      <c r="E44" s="6">
        <v>16</v>
      </c>
    </row>
    <row r="45" spans="1:5" x14ac:dyDescent="0.25">
      <c r="B45" s="6"/>
      <c r="E45" s="6"/>
    </row>
    <row r="46" spans="1:5" x14ac:dyDescent="0.25">
      <c r="A46" s="8" t="s">
        <v>407</v>
      </c>
      <c r="B46" s="6"/>
      <c r="D46" s="8" t="s">
        <v>407</v>
      </c>
      <c r="E46" s="6"/>
    </row>
    <row r="47" spans="1:5" x14ac:dyDescent="0.25">
      <c r="A47" t="s">
        <v>241</v>
      </c>
      <c r="B47" s="6">
        <v>88</v>
      </c>
      <c r="D47" t="s">
        <v>241</v>
      </c>
      <c r="E47" s="6">
        <v>82</v>
      </c>
    </row>
    <row r="48" spans="1:5" x14ac:dyDescent="0.25">
      <c r="A48" t="s">
        <v>242</v>
      </c>
      <c r="B48" s="6">
        <v>34</v>
      </c>
      <c r="D48" t="s">
        <v>242</v>
      </c>
      <c r="E48" s="6">
        <v>28</v>
      </c>
    </row>
    <row r="49" spans="1:5" x14ac:dyDescent="0.25">
      <c r="A49" t="s">
        <v>246</v>
      </c>
      <c r="B49" s="6">
        <v>76</v>
      </c>
      <c r="D49" t="s">
        <v>246</v>
      </c>
      <c r="E49" s="6">
        <v>72</v>
      </c>
    </row>
    <row r="50" spans="1:5" x14ac:dyDescent="0.25">
      <c r="A50" t="s">
        <v>247</v>
      </c>
      <c r="B50" s="6"/>
      <c r="D50" t="s">
        <v>247</v>
      </c>
      <c r="E50" s="6"/>
    </row>
    <row r="51" spans="1:5" x14ac:dyDescent="0.25">
      <c r="B51" s="6"/>
      <c r="E51" s="6"/>
    </row>
    <row r="52" spans="1:5" x14ac:dyDescent="0.25">
      <c r="A52" s="8" t="s">
        <v>408</v>
      </c>
      <c r="B52" s="6">
        <v>2</v>
      </c>
      <c r="D52" s="8" t="s">
        <v>408</v>
      </c>
      <c r="E52" s="6">
        <v>1</v>
      </c>
    </row>
    <row r="53" spans="1:5" x14ac:dyDescent="0.25">
      <c r="A53" t="s">
        <v>270</v>
      </c>
      <c r="B53" s="6">
        <v>2765</v>
      </c>
      <c r="D53" t="s">
        <v>270</v>
      </c>
      <c r="E53" s="6">
        <v>2656</v>
      </c>
    </row>
    <row r="54" spans="1:5" x14ac:dyDescent="0.25">
      <c r="A54" t="s">
        <v>271</v>
      </c>
      <c r="B54" s="6">
        <v>620</v>
      </c>
      <c r="D54" t="s">
        <v>271</v>
      </c>
      <c r="E54" s="6">
        <v>522</v>
      </c>
    </row>
    <row r="55" spans="1:5" x14ac:dyDescent="0.25">
      <c r="B55" s="6"/>
      <c r="E55" s="6"/>
    </row>
    <row r="56" spans="1:5" x14ac:dyDescent="0.25">
      <c r="A56" s="8" t="s">
        <v>272</v>
      </c>
      <c r="B56" s="6">
        <v>1</v>
      </c>
      <c r="D56" s="8" t="s">
        <v>272</v>
      </c>
      <c r="E56" s="6">
        <v>1</v>
      </c>
    </row>
    <row r="57" spans="1:5" x14ac:dyDescent="0.25">
      <c r="A57" t="s">
        <v>273</v>
      </c>
      <c r="B57" s="6">
        <v>164</v>
      </c>
      <c r="D57" t="s">
        <v>273</v>
      </c>
      <c r="E57" s="6">
        <v>156</v>
      </c>
    </row>
    <row r="58" spans="1:5" x14ac:dyDescent="0.25">
      <c r="A58" t="s">
        <v>274</v>
      </c>
      <c r="B58" s="6">
        <v>49</v>
      </c>
      <c r="D58" t="s">
        <v>274</v>
      </c>
      <c r="E58" s="6">
        <v>46</v>
      </c>
    </row>
    <row r="59" spans="1:5" x14ac:dyDescent="0.25">
      <c r="B59" s="6"/>
      <c r="E59" s="6"/>
    </row>
    <row r="60" spans="1:5" x14ac:dyDescent="0.25">
      <c r="A60" s="8" t="s">
        <v>275</v>
      </c>
      <c r="B60" s="6"/>
      <c r="D60" s="8" t="s">
        <v>275</v>
      </c>
      <c r="E60" s="6"/>
    </row>
    <row r="61" spans="1:5" x14ac:dyDescent="0.25">
      <c r="A61" t="s">
        <v>276</v>
      </c>
      <c r="B61" s="6">
        <v>163</v>
      </c>
      <c r="D61" t="s">
        <v>276</v>
      </c>
      <c r="E61" s="6">
        <v>155</v>
      </c>
    </row>
    <row r="62" spans="1:5" x14ac:dyDescent="0.25">
      <c r="A62" t="s">
        <v>277</v>
      </c>
      <c r="B62" s="6">
        <v>41</v>
      </c>
      <c r="D62" t="s">
        <v>277</v>
      </c>
      <c r="E62" s="6">
        <v>34</v>
      </c>
    </row>
    <row r="63" spans="1:5" x14ac:dyDescent="0.25">
      <c r="B63" s="6"/>
      <c r="E63" s="6"/>
    </row>
    <row r="64" spans="1:5" x14ac:dyDescent="0.25">
      <c r="A64" s="8" t="s">
        <v>409</v>
      </c>
      <c r="B64" s="6">
        <v>4</v>
      </c>
      <c r="D64" s="8" t="s">
        <v>409</v>
      </c>
      <c r="E64" s="6">
        <v>4</v>
      </c>
    </row>
    <row r="65" spans="1:5" x14ac:dyDescent="0.25">
      <c r="A65" t="s">
        <v>295</v>
      </c>
      <c r="B65" s="6">
        <v>2153</v>
      </c>
      <c r="D65" t="s">
        <v>295</v>
      </c>
      <c r="E65" s="6">
        <v>2100</v>
      </c>
    </row>
    <row r="66" spans="1:5" x14ac:dyDescent="0.25">
      <c r="A66" t="s">
        <v>296</v>
      </c>
      <c r="B66" s="6">
        <v>357</v>
      </c>
      <c r="D66" t="s">
        <v>296</v>
      </c>
      <c r="E66" s="6">
        <v>324</v>
      </c>
    </row>
    <row r="67" spans="1:5" x14ac:dyDescent="0.25">
      <c r="B67" s="6"/>
      <c r="E67" s="6"/>
    </row>
    <row r="68" spans="1:5" x14ac:dyDescent="0.25">
      <c r="A68" s="8" t="s">
        <v>410</v>
      </c>
      <c r="B68" s="6">
        <f>1+2+1</f>
        <v>4</v>
      </c>
      <c r="D68" s="8" t="s">
        <v>410</v>
      </c>
      <c r="E68" s="6">
        <f>1+2+1</f>
        <v>4</v>
      </c>
    </row>
    <row r="69" spans="1:5" x14ac:dyDescent="0.25">
      <c r="A69" t="s">
        <v>310</v>
      </c>
      <c r="B69" s="6">
        <v>1202</v>
      </c>
      <c r="D69" t="s">
        <v>310</v>
      </c>
      <c r="E69" s="6">
        <v>1175</v>
      </c>
    </row>
    <row r="70" spans="1:5" x14ac:dyDescent="0.25">
      <c r="A70" t="s">
        <v>311</v>
      </c>
      <c r="B70" s="6">
        <v>269</v>
      </c>
      <c r="D70" t="s">
        <v>311</v>
      </c>
      <c r="E70" s="6">
        <v>228</v>
      </c>
    </row>
    <row r="71" spans="1:5" x14ac:dyDescent="0.25">
      <c r="B71" s="6"/>
      <c r="E71" s="6"/>
    </row>
    <row r="72" spans="1:5" x14ac:dyDescent="0.25">
      <c r="A72" s="8" t="s">
        <v>419</v>
      </c>
      <c r="B72" s="6"/>
      <c r="D72" s="8" t="s">
        <v>419</v>
      </c>
      <c r="E72" s="6"/>
    </row>
    <row r="73" spans="1:5" x14ac:dyDescent="0.25">
      <c r="A73" t="s">
        <v>319</v>
      </c>
      <c r="B73" s="6">
        <v>806</v>
      </c>
      <c r="D73" t="s">
        <v>319</v>
      </c>
      <c r="E73" s="6">
        <v>765</v>
      </c>
    </row>
    <row r="74" spans="1:5" x14ac:dyDescent="0.25">
      <c r="A74" t="s">
        <v>320</v>
      </c>
      <c r="B74" s="6">
        <v>122</v>
      </c>
      <c r="D74" t="s">
        <v>320</v>
      </c>
      <c r="E74" s="6">
        <v>109</v>
      </c>
    </row>
    <row r="75" spans="1:5" x14ac:dyDescent="0.25">
      <c r="B75" s="6"/>
      <c r="E75" s="6"/>
    </row>
    <row r="76" spans="1:5" x14ac:dyDescent="0.25">
      <c r="A76" s="8" t="s">
        <v>411</v>
      </c>
      <c r="B76" s="6"/>
      <c r="D76" s="8" t="s">
        <v>411</v>
      </c>
      <c r="E76" s="6"/>
    </row>
    <row r="77" spans="1:5" x14ac:dyDescent="0.25">
      <c r="A77" t="s">
        <v>323</v>
      </c>
      <c r="B77" s="6">
        <v>309</v>
      </c>
      <c r="D77" t="s">
        <v>323</v>
      </c>
      <c r="E77" s="6">
        <v>300</v>
      </c>
    </row>
    <row r="78" spans="1:5" x14ac:dyDescent="0.25">
      <c r="A78" t="s">
        <v>324</v>
      </c>
      <c r="B78" s="6">
        <v>57</v>
      </c>
      <c r="D78" t="s">
        <v>324</v>
      </c>
      <c r="E78" s="6">
        <v>51</v>
      </c>
    </row>
    <row r="79" spans="1:5" x14ac:dyDescent="0.25">
      <c r="A79" t="s">
        <v>328</v>
      </c>
      <c r="B79" s="6">
        <v>322</v>
      </c>
      <c r="D79" t="s">
        <v>328</v>
      </c>
      <c r="E79" s="6">
        <v>304</v>
      </c>
    </row>
    <row r="80" spans="1:5" x14ac:dyDescent="0.25">
      <c r="A80" t="s">
        <v>329</v>
      </c>
      <c r="B80" s="6">
        <v>18</v>
      </c>
      <c r="D80" t="s">
        <v>329</v>
      </c>
      <c r="E80" s="6">
        <v>18</v>
      </c>
    </row>
    <row r="81" spans="1:5" x14ac:dyDescent="0.25">
      <c r="B81" s="6"/>
      <c r="E81" s="6"/>
    </row>
    <row r="82" spans="1:5" x14ac:dyDescent="0.25">
      <c r="A82" s="8" t="s">
        <v>330</v>
      </c>
      <c r="B82" s="6"/>
      <c r="D82" s="8" t="s">
        <v>330</v>
      </c>
      <c r="E82" s="6"/>
    </row>
    <row r="83" spans="1:5" x14ac:dyDescent="0.25">
      <c r="A83" t="s">
        <v>331</v>
      </c>
      <c r="B83" s="6">
        <v>106</v>
      </c>
      <c r="D83" t="s">
        <v>331</v>
      </c>
      <c r="E83" s="6">
        <v>103</v>
      </c>
    </row>
    <row r="84" spans="1:5" x14ac:dyDescent="0.25">
      <c r="A84" t="s">
        <v>332</v>
      </c>
      <c r="B84" s="6"/>
      <c r="D84" t="s">
        <v>332</v>
      </c>
      <c r="E84" s="6"/>
    </row>
    <row r="85" spans="1:5" x14ac:dyDescent="0.25">
      <c r="B85" s="6"/>
      <c r="E85" s="6"/>
    </row>
    <row r="86" spans="1:5" x14ac:dyDescent="0.25">
      <c r="A86" s="8" t="s">
        <v>412</v>
      </c>
      <c r="B86" s="6"/>
      <c r="D86" s="8" t="s">
        <v>412</v>
      </c>
      <c r="E86" s="6"/>
    </row>
    <row r="87" spans="1:5" x14ac:dyDescent="0.25">
      <c r="A87" t="s">
        <v>337</v>
      </c>
      <c r="B87" s="6">
        <v>517</v>
      </c>
      <c r="D87" t="s">
        <v>337</v>
      </c>
      <c r="E87" s="6">
        <v>494</v>
      </c>
    </row>
    <row r="88" spans="1:5" x14ac:dyDescent="0.25">
      <c r="A88" t="s">
        <v>338</v>
      </c>
      <c r="B88" s="6">
        <v>88</v>
      </c>
      <c r="D88" t="s">
        <v>338</v>
      </c>
      <c r="E88" s="6">
        <v>78</v>
      </c>
    </row>
    <row r="89" spans="1:5" x14ac:dyDescent="0.25">
      <c r="B89" s="6"/>
      <c r="E89" s="6"/>
    </row>
    <row r="90" spans="1:5" x14ac:dyDescent="0.25">
      <c r="A90" s="8" t="s">
        <v>422</v>
      </c>
      <c r="B90" s="6">
        <v>1</v>
      </c>
      <c r="D90" s="8" t="s">
        <v>422</v>
      </c>
      <c r="E90" s="6">
        <v>1</v>
      </c>
    </row>
    <row r="91" spans="1:5" x14ac:dyDescent="0.25">
      <c r="A91" t="s">
        <v>342</v>
      </c>
      <c r="B91" s="6">
        <v>477</v>
      </c>
      <c r="D91" t="s">
        <v>342</v>
      </c>
      <c r="E91" s="6">
        <v>448</v>
      </c>
    </row>
    <row r="92" spans="1:5" x14ac:dyDescent="0.25">
      <c r="A92" t="s">
        <v>343</v>
      </c>
      <c r="B92" s="6">
        <v>119</v>
      </c>
      <c r="D92" t="s">
        <v>343</v>
      </c>
      <c r="E92" s="6">
        <v>105</v>
      </c>
    </row>
    <row r="93" spans="1:5" x14ac:dyDescent="0.25">
      <c r="B93" s="6"/>
      <c r="E93" s="6"/>
    </row>
    <row r="94" spans="1:5" x14ac:dyDescent="0.25">
      <c r="A94" s="8" t="s">
        <v>413</v>
      </c>
      <c r="B94" s="6"/>
      <c r="D94" s="8" t="s">
        <v>413</v>
      </c>
      <c r="E94" s="6"/>
    </row>
    <row r="95" spans="1:5" x14ac:dyDescent="0.25">
      <c r="A95" t="s">
        <v>348</v>
      </c>
      <c r="B95" s="6">
        <v>255</v>
      </c>
      <c r="D95" t="s">
        <v>348</v>
      </c>
      <c r="E95" s="6">
        <v>239</v>
      </c>
    </row>
    <row r="96" spans="1:5" x14ac:dyDescent="0.25">
      <c r="A96" t="s">
        <v>349</v>
      </c>
      <c r="B96" s="6">
        <v>38</v>
      </c>
      <c r="D96" t="s">
        <v>349</v>
      </c>
      <c r="E96" s="6">
        <v>34</v>
      </c>
    </row>
    <row r="97" spans="1:5" x14ac:dyDescent="0.25">
      <c r="A97" t="s">
        <v>354</v>
      </c>
      <c r="B97" s="6">
        <v>314</v>
      </c>
      <c r="D97" t="s">
        <v>354</v>
      </c>
      <c r="E97" s="6">
        <v>292</v>
      </c>
    </row>
    <row r="98" spans="1:5" x14ac:dyDescent="0.25">
      <c r="A98" t="s">
        <v>355</v>
      </c>
      <c r="B98" s="6">
        <v>34</v>
      </c>
      <c r="D98" t="s">
        <v>355</v>
      </c>
      <c r="E98" s="6">
        <v>29</v>
      </c>
    </row>
    <row r="99" spans="1:5" x14ac:dyDescent="0.25">
      <c r="B99" s="6"/>
      <c r="E99" s="6"/>
    </row>
    <row r="100" spans="1:5" s="8" customFormat="1" x14ac:dyDescent="0.25">
      <c r="A100" s="8" t="s">
        <v>414</v>
      </c>
      <c r="B100" s="6">
        <v>1</v>
      </c>
      <c r="D100" s="8" t="s">
        <v>414</v>
      </c>
      <c r="E100" s="6">
        <v>1</v>
      </c>
    </row>
    <row r="101" spans="1:5" x14ac:dyDescent="0.25">
      <c r="A101" t="s">
        <v>360</v>
      </c>
      <c r="B101" s="6">
        <v>78</v>
      </c>
      <c r="D101" t="s">
        <v>360</v>
      </c>
      <c r="E101" s="6">
        <v>72</v>
      </c>
    </row>
    <row r="102" spans="1:5" x14ac:dyDescent="0.25">
      <c r="A102" t="s">
        <v>361</v>
      </c>
      <c r="B102" s="6">
        <v>14</v>
      </c>
      <c r="D102" t="s">
        <v>361</v>
      </c>
      <c r="E102" s="6">
        <v>12</v>
      </c>
    </row>
    <row r="103" spans="1:5" x14ac:dyDescent="0.25">
      <c r="A103" t="s">
        <v>366</v>
      </c>
      <c r="B103" s="6">
        <v>47</v>
      </c>
      <c r="D103" t="s">
        <v>366</v>
      </c>
      <c r="E103" s="6">
        <v>45</v>
      </c>
    </row>
    <row r="104" spans="1:5" x14ac:dyDescent="0.25">
      <c r="A104" t="s">
        <v>367</v>
      </c>
      <c r="B104" s="6">
        <v>10</v>
      </c>
      <c r="D104" t="s">
        <v>367</v>
      </c>
      <c r="E104" s="6">
        <v>6</v>
      </c>
    </row>
    <row r="105" spans="1:5" x14ac:dyDescent="0.25">
      <c r="B105" s="6"/>
      <c r="E105" s="6"/>
    </row>
    <row r="106" spans="1:5" x14ac:dyDescent="0.25">
      <c r="A106" s="8" t="s">
        <v>415</v>
      </c>
      <c r="B106" s="6"/>
      <c r="D106" s="8" t="s">
        <v>415</v>
      </c>
      <c r="E106" s="6"/>
    </row>
    <row r="107" spans="1:5" x14ac:dyDescent="0.25">
      <c r="A107" t="s">
        <v>369</v>
      </c>
      <c r="B107" s="6">
        <v>57</v>
      </c>
      <c r="D107" t="s">
        <v>369</v>
      </c>
      <c r="E107" s="6">
        <v>51</v>
      </c>
    </row>
    <row r="108" spans="1:5" x14ac:dyDescent="0.25">
      <c r="A108" t="s">
        <v>370</v>
      </c>
      <c r="B108" s="6">
        <v>17</v>
      </c>
      <c r="D108" t="s">
        <v>370</v>
      </c>
      <c r="E108" s="6">
        <v>13</v>
      </c>
    </row>
    <row r="109" spans="1:5" x14ac:dyDescent="0.25">
      <c r="A109" t="s">
        <v>372</v>
      </c>
      <c r="B109" s="6">
        <v>70</v>
      </c>
      <c r="D109" t="s">
        <v>372</v>
      </c>
      <c r="E109" s="6">
        <v>68</v>
      </c>
    </row>
    <row r="110" spans="1:5" x14ac:dyDescent="0.25">
      <c r="A110" t="s">
        <v>373</v>
      </c>
      <c r="B110" s="6">
        <v>20</v>
      </c>
      <c r="D110" t="s">
        <v>373</v>
      </c>
      <c r="E110" s="6">
        <v>19</v>
      </c>
    </row>
    <row r="111" spans="1:5" x14ac:dyDescent="0.25">
      <c r="B111" s="6"/>
      <c r="E111" s="6"/>
    </row>
    <row r="112" spans="1:5" x14ac:dyDescent="0.25">
      <c r="A112" s="8" t="s">
        <v>416</v>
      </c>
      <c r="B112" s="6">
        <v>2</v>
      </c>
      <c r="D112" s="8" t="s">
        <v>416</v>
      </c>
      <c r="E112" s="6">
        <v>2</v>
      </c>
    </row>
    <row r="113" spans="1:5" x14ac:dyDescent="0.25">
      <c r="A113" t="s">
        <v>378</v>
      </c>
      <c r="B113" s="6">
        <v>374</v>
      </c>
      <c r="D113" t="s">
        <v>378</v>
      </c>
      <c r="E113" s="6">
        <v>360</v>
      </c>
    </row>
    <row r="114" spans="1:5" x14ac:dyDescent="0.25">
      <c r="A114" t="s">
        <v>379</v>
      </c>
      <c r="B114" s="6">
        <v>73</v>
      </c>
      <c r="D114" t="s">
        <v>379</v>
      </c>
      <c r="E114" s="6">
        <v>63</v>
      </c>
    </row>
    <row r="115" spans="1:5" x14ac:dyDescent="0.25">
      <c r="A115" t="s">
        <v>384</v>
      </c>
      <c r="B115" s="6">
        <v>254</v>
      </c>
      <c r="D115" t="s">
        <v>384</v>
      </c>
      <c r="E115" s="6">
        <v>252</v>
      </c>
    </row>
    <row r="116" spans="1:5" x14ac:dyDescent="0.25">
      <c r="A116" t="s">
        <v>385</v>
      </c>
      <c r="B116" s="6">
        <v>52</v>
      </c>
      <c r="D116" t="s">
        <v>385</v>
      </c>
      <c r="E116" s="6">
        <v>48</v>
      </c>
    </row>
    <row r="117" spans="1:5" x14ac:dyDescent="0.25">
      <c r="B117" s="6"/>
      <c r="E117" s="6"/>
    </row>
    <row r="118" spans="1:5" x14ac:dyDescent="0.25">
      <c r="A118" s="8" t="s">
        <v>417</v>
      </c>
      <c r="B118" s="6">
        <v>1</v>
      </c>
      <c r="D118" s="8" t="s">
        <v>417</v>
      </c>
      <c r="E118" s="6">
        <v>1</v>
      </c>
    </row>
    <row r="119" spans="1:5" x14ac:dyDescent="0.25">
      <c r="A119" t="s">
        <v>391</v>
      </c>
      <c r="B119" s="6">
        <v>645</v>
      </c>
      <c r="D119" t="s">
        <v>391</v>
      </c>
      <c r="E119" s="6">
        <v>627</v>
      </c>
    </row>
    <row r="120" spans="1:5" x14ac:dyDescent="0.25">
      <c r="A120" t="s">
        <v>392</v>
      </c>
      <c r="B120" s="6">
        <v>82</v>
      </c>
      <c r="D120" t="s">
        <v>392</v>
      </c>
      <c r="E120" s="6">
        <v>72</v>
      </c>
    </row>
    <row r="121" spans="1:5" x14ac:dyDescent="0.25">
      <c r="B121" s="6"/>
      <c r="E121" s="6"/>
    </row>
    <row r="122" spans="1:5" x14ac:dyDescent="0.25">
      <c r="A122" s="8" t="s">
        <v>423</v>
      </c>
      <c r="B122" s="6"/>
      <c r="D122" s="8" t="s">
        <v>423</v>
      </c>
      <c r="E122" s="6"/>
    </row>
    <row r="123" spans="1:5" x14ac:dyDescent="0.25">
      <c r="A123" t="s">
        <v>395</v>
      </c>
      <c r="B123" s="6">
        <v>326</v>
      </c>
      <c r="D123" t="s">
        <v>395</v>
      </c>
      <c r="E123" s="6">
        <v>312</v>
      </c>
    </row>
    <row r="124" spans="1:5" x14ac:dyDescent="0.25">
      <c r="A124" t="s">
        <v>396</v>
      </c>
      <c r="B124" s="7">
        <v>36</v>
      </c>
      <c r="D124" t="s">
        <v>396</v>
      </c>
      <c r="E124" s="7">
        <v>32</v>
      </c>
    </row>
    <row r="125" spans="1:5" x14ac:dyDescent="0.25">
      <c r="A125" t="s">
        <v>397</v>
      </c>
      <c r="B125" s="9">
        <f>+SUM(B4:B124)</f>
        <v>17035</v>
      </c>
      <c r="D125" t="s">
        <v>397</v>
      </c>
      <c r="E125" s="9">
        <f>+SUM(E4:E124)</f>
        <v>16130</v>
      </c>
    </row>
  </sheetData>
  <autoFilter ref="A3:E125"/>
  <mergeCells count="4">
    <mergeCell ref="D1:E1"/>
    <mergeCell ref="A1:B1"/>
    <mergeCell ref="E2:E3"/>
    <mergeCell ref="B2:B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05" max="16383" man="1"/>
  </rowBreaks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zoomScale="75" zoomScaleNormal="75" workbookViewId="0">
      <pane ySplit="3" topLeftCell="A109" activePane="bottomLeft" state="frozen"/>
      <selection pane="bottomLeft" activeCell="D123" sqref="D123"/>
    </sheetView>
  </sheetViews>
  <sheetFormatPr defaultRowHeight="15" x14ac:dyDescent="0.25"/>
  <cols>
    <col min="1" max="1" width="43.140625" customWidth="1"/>
    <col min="2" max="2" width="15.5703125" style="3" customWidth="1"/>
    <col min="3" max="3" width="1.7109375" style="3" customWidth="1"/>
    <col min="4" max="4" width="17" style="3" customWidth="1"/>
    <col min="5" max="5" width="1.7109375" style="3" customWidth="1"/>
    <col min="6" max="6" width="16.5703125" style="3" customWidth="1"/>
    <col min="7" max="7" width="9.140625" style="1"/>
  </cols>
  <sheetData>
    <row r="1" spans="1:6" x14ac:dyDescent="0.25">
      <c r="A1" s="50" t="s">
        <v>424</v>
      </c>
      <c r="B1" s="50"/>
      <c r="C1" s="50"/>
      <c r="D1" s="50"/>
      <c r="E1" s="50"/>
      <c r="F1" s="50"/>
    </row>
    <row r="2" spans="1:6" ht="15" customHeight="1" x14ac:dyDescent="0.25">
      <c r="A2" t="s">
        <v>168</v>
      </c>
      <c r="B2" s="34" t="s">
        <v>516</v>
      </c>
      <c r="D2" s="34" t="s">
        <v>514</v>
      </c>
    </row>
    <row r="3" spans="1:6" x14ac:dyDescent="0.25">
      <c r="A3" t="s">
        <v>168</v>
      </c>
      <c r="B3" s="25" t="s">
        <v>517</v>
      </c>
      <c r="D3" s="25" t="s">
        <v>515</v>
      </c>
      <c r="F3" s="11" t="s">
        <v>167</v>
      </c>
    </row>
    <row r="4" spans="1:6" x14ac:dyDescent="0.25">
      <c r="A4" s="8" t="s">
        <v>402</v>
      </c>
      <c r="B4" s="6"/>
      <c r="C4" s="6"/>
      <c r="D4" s="6"/>
      <c r="E4" s="6"/>
      <c r="F4" s="6"/>
    </row>
    <row r="5" spans="1:6" x14ac:dyDescent="0.25">
      <c r="A5" t="s">
        <v>173</v>
      </c>
      <c r="B5" s="6">
        <v>73</v>
      </c>
      <c r="C5" s="6"/>
      <c r="D5" s="6">
        <v>344</v>
      </c>
      <c r="E5" s="6"/>
      <c r="F5" s="6">
        <v>417</v>
      </c>
    </row>
    <row r="6" spans="1:6" x14ac:dyDescent="0.25">
      <c r="A6" t="s">
        <v>174</v>
      </c>
      <c r="B6" s="6">
        <v>14</v>
      </c>
      <c r="C6" s="6"/>
      <c r="D6" s="6">
        <v>31</v>
      </c>
      <c r="E6" s="6"/>
      <c r="F6" s="6">
        <v>45</v>
      </c>
    </row>
    <row r="7" spans="1:6" x14ac:dyDescent="0.25">
      <c r="A7" t="s">
        <v>178</v>
      </c>
      <c r="B7" s="6">
        <v>47</v>
      </c>
      <c r="C7" s="6"/>
      <c r="D7" s="6">
        <v>283</v>
      </c>
      <c r="E7" s="6"/>
      <c r="F7" s="6">
        <v>330</v>
      </c>
    </row>
    <row r="8" spans="1:6" x14ac:dyDescent="0.25">
      <c r="A8" t="s">
        <v>179</v>
      </c>
      <c r="B8" s="6">
        <v>8</v>
      </c>
      <c r="C8" s="6"/>
      <c r="D8" s="6">
        <v>30</v>
      </c>
      <c r="E8" s="6"/>
      <c r="F8" s="6">
        <v>38</v>
      </c>
    </row>
    <row r="9" spans="1:6" x14ac:dyDescent="0.25">
      <c r="B9" s="6"/>
      <c r="C9" s="6"/>
      <c r="D9" s="6"/>
      <c r="E9" s="6"/>
      <c r="F9" s="6"/>
    </row>
    <row r="10" spans="1:6" x14ac:dyDescent="0.25">
      <c r="A10" s="8" t="s">
        <v>403</v>
      </c>
      <c r="B10" s="6"/>
      <c r="C10" s="6"/>
      <c r="D10" s="6"/>
      <c r="E10" s="6"/>
      <c r="F10" s="6"/>
    </row>
    <row r="11" spans="1:6" x14ac:dyDescent="0.25">
      <c r="A11" t="s">
        <v>184</v>
      </c>
      <c r="B11" s="6">
        <v>148</v>
      </c>
      <c r="C11" s="6"/>
      <c r="D11" s="6">
        <v>693</v>
      </c>
      <c r="E11" s="6"/>
      <c r="F11" s="6">
        <v>841</v>
      </c>
    </row>
    <row r="12" spans="1:6" x14ac:dyDescent="0.25">
      <c r="A12" t="s">
        <v>185</v>
      </c>
      <c r="B12" s="6">
        <v>10</v>
      </c>
      <c r="C12" s="6"/>
      <c r="D12" s="6">
        <v>51</v>
      </c>
      <c r="E12" s="6"/>
      <c r="F12" s="6">
        <v>61</v>
      </c>
    </row>
    <row r="13" spans="1:6" x14ac:dyDescent="0.25">
      <c r="A13" t="s">
        <v>189</v>
      </c>
      <c r="B13" s="6">
        <v>210</v>
      </c>
      <c r="C13" s="6"/>
      <c r="D13" s="6">
        <v>520</v>
      </c>
      <c r="E13" s="6"/>
      <c r="F13" s="6">
        <v>730</v>
      </c>
    </row>
    <row r="14" spans="1:6" x14ac:dyDescent="0.25">
      <c r="A14" t="s">
        <v>190</v>
      </c>
      <c r="B14" s="6">
        <v>31</v>
      </c>
      <c r="C14" s="6"/>
      <c r="D14" s="6">
        <v>25</v>
      </c>
      <c r="E14" s="6"/>
      <c r="F14" s="6">
        <v>56</v>
      </c>
    </row>
    <row r="15" spans="1:6" x14ac:dyDescent="0.25">
      <c r="A15" t="s">
        <v>195</v>
      </c>
      <c r="B15" s="6">
        <v>203</v>
      </c>
      <c r="C15" s="6"/>
      <c r="D15" s="6">
        <v>669</v>
      </c>
      <c r="E15" s="6"/>
      <c r="F15" s="6">
        <v>872</v>
      </c>
    </row>
    <row r="16" spans="1:6" x14ac:dyDescent="0.25">
      <c r="A16" t="s">
        <v>196</v>
      </c>
      <c r="B16" s="6">
        <v>23</v>
      </c>
      <c r="C16" s="6"/>
      <c r="D16" s="6">
        <v>55</v>
      </c>
      <c r="E16" s="6"/>
      <c r="F16" s="6">
        <v>78</v>
      </c>
    </row>
    <row r="17" spans="1:6" x14ac:dyDescent="0.25">
      <c r="A17" t="s">
        <v>201</v>
      </c>
      <c r="B17" s="6">
        <v>135</v>
      </c>
      <c r="C17" s="6"/>
      <c r="D17" s="6">
        <v>432</v>
      </c>
      <c r="E17" s="6"/>
      <c r="F17" s="6">
        <v>567</v>
      </c>
    </row>
    <row r="18" spans="1:6" x14ac:dyDescent="0.25">
      <c r="A18" t="s">
        <v>202</v>
      </c>
      <c r="B18" s="6"/>
      <c r="C18" s="6"/>
      <c r="D18" s="6"/>
      <c r="E18" s="6"/>
      <c r="F18" s="6"/>
    </row>
    <row r="19" spans="1:6" x14ac:dyDescent="0.25">
      <c r="A19" t="s">
        <v>205</v>
      </c>
      <c r="B19" s="6">
        <v>137</v>
      </c>
      <c r="C19" s="6"/>
      <c r="D19" s="6">
        <v>155</v>
      </c>
      <c r="E19" s="6"/>
      <c r="F19" s="6">
        <v>292</v>
      </c>
    </row>
    <row r="20" spans="1:6" x14ac:dyDescent="0.25">
      <c r="A20" t="s">
        <v>206</v>
      </c>
      <c r="B20" s="6"/>
      <c r="C20" s="6"/>
      <c r="D20" s="6"/>
      <c r="E20" s="6"/>
      <c r="F20" s="6"/>
    </row>
    <row r="21" spans="1:6" x14ac:dyDescent="0.25">
      <c r="A21" t="s">
        <v>211</v>
      </c>
      <c r="B21" s="6">
        <v>215</v>
      </c>
      <c r="C21" s="6"/>
      <c r="D21" s="6">
        <v>363</v>
      </c>
      <c r="E21" s="6"/>
      <c r="F21" s="6">
        <v>578</v>
      </c>
    </row>
    <row r="22" spans="1:6" x14ac:dyDescent="0.25">
      <c r="A22" t="s">
        <v>212</v>
      </c>
      <c r="B22" s="6"/>
      <c r="C22" s="6"/>
      <c r="D22" s="6"/>
      <c r="E22" s="6"/>
      <c r="F22" s="6"/>
    </row>
    <row r="23" spans="1:6" x14ac:dyDescent="0.25">
      <c r="B23" s="6"/>
      <c r="C23" s="6"/>
      <c r="D23" s="6"/>
      <c r="E23" s="6"/>
      <c r="F23" s="6"/>
    </row>
    <row r="24" spans="1:6" x14ac:dyDescent="0.25">
      <c r="A24" s="8" t="s">
        <v>421</v>
      </c>
      <c r="B24" s="6"/>
      <c r="C24" s="6"/>
      <c r="D24" s="6"/>
      <c r="E24" s="6"/>
      <c r="F24" s="6"/>
    </row>
    <row r="25" spans="1:6" x14ac:dyDescent="0.25">
      <c r="A25" t="s">
        <v>214</v>
      </c>
      <c r="B25" s="6">
        <v>14</v>
      </c>
      <c r="C25" s="6"/>
      <c r="D25" s="6">
        <v>119</v>
      </c>
      <c r="E25" s="6"/>
      <c r="F25" s="6">
        <v>133</v>
      </c>
    </row>
    <row r="26" spans="1:6" x14ac:dyDescent="0.25">
      <c r="A26" t="s">
        <v>215</v>
      </c>
      <c r="B26" s="6">
        <v>5</v>
      </c>
      <c r="C26" s="6"/>
      <c r="D26" s="6">
        <v>16</v>
      </c>
      <c r="E26" s="6"/>
      <c r="F26" s="6">
        <v>21</v>
      </c>
    </row>
    <row r="27" spans="1:6" x14ac:dyDescent="0.25">
      <c r="A27" t="s">
        <v>217</v>
      </c>
      <c r="B27" s="6">
        <v>21</v>
      </c>
      <c r="C27" s="6"/>
      <c r="D27" s="6">
        <v>104</v>
      </c>
      <c r="E27" s="6"/>
      <c r="F27" s="6">
        <v>125</v>
      </c>
    </row>
    <row r="28" spans="1:6" x14ac:dyDescent="0.25">
      <c r="A28" t="s">
        <v>218</v>
      </c>
      <c r="B28" s="6">
        <v>4</v>
      </c>
      <c r="C28" s="6"/>
      <c r="D28" s="6">
        <v>9</v>
      </c>
      <c r="E28" s="6"/>
      <c r="F28" s="6">
        <v>13</v>
      </c>
    </row>
    <row r="29" spans="1:6" x14ac:dyDescent="0.25">
      <c r="A29" t="s">
        <v>220</v>
      </c>
      <c r="B29" s="6">
        <v>16</v>
      </c>
      <c r="C29" s="6"/>
      <c r="D29" s="6">
        <v>52</v>
      </c>
      <c r="E29" s="6"/>
      <c r="F29" s="6">
        <v>68</v>
      </c>
    </row>
    <row r="30" spans="1:6" x14ac:dyDescent="0.25">
      <c r="A30" t="s">
        <v>221</v>
      </c>
      <c r="B30" s="6">
        <v>3</v>
      </c>
      <c r="C30" s="6"/>
      <c r="D30" s="6">
        <v>12</v>
      </c>
      <c r="E30" s="6"/>
      <c r="F30" s="6">
        <v>15</v>
      </c>
    </row>
    <row r="31" spans="1:6" x14ac:dyDescent="0.25">
      <c r="A31" t="s">
        <v>223</v>
      </c>
      <c r="B31" s="6">
        <v>21</v>
      </c>
      <c r="C31" s="6"/>
      <c r="D31" s="6">
        <v>131</v>
      </c>
      <c r="E31" s="6"/>
      <c r="F31" s="6">
        <v>152</v>
      </c>
    </row>
    <row r="32" spans="1:6" x14ac:dyDescent="0.25">
      <c r="A32" t="s">
        <v>224</v>
      </c>
      <c r="B32" s="6">
        <v>2</v>
      </c>
      <c r="C32" s="6"/>
      <c r="D32" s="6">
        <v>9</v>
      </c>
      <c r="E32" s="6"/>
      <c r="F32" s="6">
        <v>11</v>
      </c>
    </row>
    <row r="33" spans="1:6" x14ac:dyDescent="0.25">
      <c r="B33" s="6"/>
      <c r="C33" s="6"/>
      <c r="D33" s="6"/>
      <c r="E33" s="6"/>
      <c r="F33" s="6"/>
    </row>
    <row r="34" spans="1:6" x14ac:dyDescent="0.25">
      <c r="A34" s="8" t="s">
        <v>405</v>
      </c>
      <c r="B34" s="6"/>
      <c r="C34" s="6"/>
      <c r="D34" s="6"/>
      <c r="E34" s="6"/>
      <c r="F34" s="6"/>
    </row>
    <row r="35" spans="1:6" x14ac:dyDescent="0.25">
      <c r="A35" t="s">
        <v>227</v>
      </c>
      <c r="B35" s="6">
        <v>33</v>
      </c>
      <c r="C35" s="6"/>
      <c r="D35" s="6">
        <v>180</v>
      </c>
      <c r="E35" s="6"/>
      <c r="F35" s="6">
        <v>213</v>
      </c>
    </row>
    <row r="36" spans="1:6" x14ac:dyDescent="0.25">
      <c r="A36" t="s">
        <v>228</v>
      </c>
      <c r="B36" s="6">
        <v>4</v>
      </c>
      <c r="C36" s="6"/>
      <c r="D36" s="6">
        <v>23</v>
      </c>
      <c r="E36" s="6"/>
      <c r="F36" s="6">
        <v>27</v>
      </c>
    </row>
    <row r="37" spans="1:6" x14ac:dyDescent="0.25">
      <c r="B37" s="6"/>
      <c r="C37" s="6"/>
      <c r="D37" s="6"/>
      <c r="E37" s="6"/>
      <c r="F37" s="6"/>
    </row>
    <row r="38" spans="1:6" x14ac:dyDescent="0.25">
      <c r="A38" s="8" t="s">
        <v>406</v>
      </c>
      <c r="B38" s="6"/>
      <c r="C38" s="6"/>
      <c r="D38" s="6"/>
      <c r="E38" s="6"/>
      <c r="F38" s="6"/>
    </row>
    <row r="39" spans="1:6" x14ac:dyDescent="0.25">
      <c r="A39" t="s">
        <v>233</v>
      </c>
      <c r="B39" s="6">
        <v>78</v>
      </c>
      <c r="C39" s="6"/>
      <c r="D39" s="6">
        <v>452</v>
      </c>
      <c r="E39" s="6"/>
      <c r="F39" s="6">
        <v>530</v>
      </c>
    </row>
    <row r="40" spans="1:6" x14ac:dyDescent="0.25">
      <c r="A40" t="s">
        <v>234</v>
      </c>
      <c r="B40" s="6">
        <v>8</v>
      </c>
      <c r="C40" s="6"/>
      <c r="D40" s="6">
        <v>49</v>
      </c>
      <c r="E40" s="6"/>
      <c r="F40" s="6">
        <v>57</v>
      </c>
    </row>
    <row r="41" spans="1:6" x14ac:dyDescent="0.25">
      <c r="B41" s="6"/>
      <c r="C41" s="6"/>
      <c r="D41" s="6"/>
      <c r="E41" s="6"/>
      <c r="F41" s="6"/>
    </row>
    <row r="42" spans="1:6" x14ac:dyDescent="0.25">
      <c r="A42" s="8" t="s">
        <v>235</v>
      </c>
      <c r="B42" s="6"/>
      <c r="C42" s="6"/>
      <c r="D42" s="6"/>
      <c r="E42" s="6"/>
      <c r="F42" s="6"/>
    </row>
    <row r="43" spans="1:6" x14ac:dyDescent="0.25">
      <c r="A43" t="s">
        <v>236</v>
      </c>
      <c r="B43" s="6">
        <v>9</v>
      </c>
      <c r="C43" s="6"/>
      <c r="D43" s="6">
        <v>22</v>
      </c>
      <c r="E43" s="6"/>
      <c r="F43" s="6">
        <v>31</v>
      </c>
    </row>
    <row r="44" spans="1:6" x14ac:dyDescent="0.25">
      <c r="A44" t="s">
        <v>237</v>
      </c>
      <c r="B44" s="6">
        <v>0</v>
      </c>
      <c r="C44" s="6"/>
      <c r="D44" s="6">
        <v>4</v>
      </c>
      <c r="E44" s="6"/>
      <c r="F44" s="6">
        <v>4</v>
      </c>
    </row>
    <row r="45" spans="1:6" x14ac:dyDescent="0.25">
      <c r="B45" s="6"/>
      <c r="C45" s="6"/>
      <c r="D45" s="6"/>
      <c r="E45" s="6"/>
      <c r="F45" s="6"/>
    </row>
    <row r="46" spans="1:6" x14ac:dyDescent="0.25">
      <c r="A46" s="8" t="s">
        <v>407</v>
      </c>
      <c r="B46" s="6"/>
      <c r="C46" s="6"/>
      <c r="D46" s="6"/>
      <c r="E46" s="6"/>
      <c r="F46" s="6"/>
    </row>
    <row r="47" spans="1:6" x14ac:dyDescent="0.25">
      <c r="A47" t="s">
        <v>241</v>
      </c>
      <c r="B47" s="6">
        <v>24</v>
      </c>
      <c r="C47" s="6"/>
      <c r="D47" s="6">
        <v>126</v>
      </c>
      <c r="E47" s="6"/>
      <c r="F47" s="6">
        <v>150</v>
      </c>
    </row>
    <row r="48" spans="1:6" x14ac:dyDescent="0.25">
      <c r="A48" t="s">
        <v>242</v>
      </c>
      <c r="B48" s="6">
        <v>6</v>
      </c>
      <c r="C48" s="6"/>
      <c r="D48" s="6">
        <v>28</v>
      </c>
      <c r="E48" s="6"/>
      <c r="F48" s="6">
        <v>34</v>
      </c>
    </row>
    <row r="49" spans="1:6" x14ac:dyDescent="0.25">
      <c r="A49" t="s">
        <v>246</v>
      </c>
      <c r="B49" s="6">
        <v>22</v>
      </c>
      <c r="C49" s="6"/>
      <c r="D49" s="6">
        <v>117</v>
      </c>
      <c r="E49" s="6"/>
      <c r="F49" s="6">
        <v>139</v>
      </c>
    </row>
    <row r="50" spans="1:6" x14ac:dyDescent="0.25">
      <c r="A50" t="s">
        <v>247</v>
      </c>
      <c r="B50" s="6"/>
      <c r="C50" s="6"/>
      <c r="D50" s="6"/>
      <c r="E50" s="6"/>
      <c r="F50" s="6"/>
    </row>
    <row r="51" spans="1:6" x14ac:dyDescent="0.25">
      <c r="B51" s="6"/>
      <c r="C51" s="6"/>
      <c r="D51" s="6"/>
      <c r="E51" s="6"/>
      <c r="F51" s="6"/>
    </row>
    <row r="52" spans="1:6" x14ac:dyDescent="0.25">
      <c r="A52" s="8" t="s">
        <v>408</v>
      </c>
      <c r="B52" s="6"/>
      <c r="C52" s="6"/>
      <c r="D52" s="6"/>
      <c r="E52" s="6"/>
      <c r="F52" s="6"/>
    </row>
    <row r="53" spans="1:6" x14ac:dyDescent="0.25">
      <c r="A53" t="s">
        <v>270</v>
      </c>
      <c r="B53" s="6"/>
      <c r="C53" s="6"/>
      <c r="D53" s="6"/>
      <c r="E53" s="6"/>
      <c r="F53" s="6"/>
    </row>
    <row r="54" spans="1:6" x14ac:dyDescent="0.25">
      <c r="A54" t="s">
        <v>271</v>
      </c>
      <c r="B54" s="6"/>
      <c r="C54" s="6"/>
      <c r="D54" s="6"/>
      <c r="E54" s="6"/>
      <c r="F54" s="6"/>
    </row>
    <row r="55" spans="1:6" x14ac:dyDescent="0.25">
      <c r="A55" t="s">
        <v>270</v>
      </c>
      <c r="B55" s="6">
        <v>547</v>
      </c>
      <c r="C55" s="6"/>
      <c r="D55" s="6">
        <v>2697</v>
      </c>
      <c r="E55" s="6"/>
      <c r="F55" s="6">
        <v>3244</v>
      </c>
    </row>
    <row r="56" spans="1:6" x14ac:dyDescent="0.25">
      <c r="A56" t="s">
        <v>271</v>
      </c>
      <c r="B56" s="6">
        <v>84</v>
      </c>
      <c r="C56" s="6"/>
      <c r="D56" s="6">
        <v>303</v>
      </c>
      <c r="E56" s="6"/>
      <c r="F56" s="6">
        <v>387</v>
      </c>
    </row>
    <row r="57" spans="1:6" x14ac:dyDescent="0.25">
      <c r="B57" s="6"/>
      <c r="C57" s="6"/>
      <c r="D57" s="6"/>
      <c r="E57" s="6"/>
      <c r="F57" s="6"/>
    </row>
    <row r="58" spans="1:6" x14ac:dyDescent="0.25">
      <c r="A58" s="8" t="s">
        <v>272</v>
      </c>
      <c r="B58" s="6"/>
      <c r="C58" s="6"/>
      <c r="D58" s="6"/>
      <c r="E58" s="6"/>
      <c r="F58" s="6"/>
    </row>
    <row r="59" spans="1:6" x14ac:dyDescent="0.25">
      <c r="A59" t="s">
        <v>273</v>
      </c>
      <c r="B59" s="6">
        <v>22</v>
      </c>
      <c r="C59" s="6"/>
      <c r="D59" s="6">
        <v>76</v>
      </c>
      <c r="E59" s="6"/>
      <c r="F59" s="6">
        <v>98</v>
      </c>
    </row>
    <row r="60" spans="1:6" x14ac:dyDescent="0.25">
      <c r="A60" t="s">
        <v>274</v>
      </c>
      <c r="B60" s="6">
        <v>1</v>
      </c>
      <c r="C60" s="6"/>
      <c r="D60" s="6">
        <v>4</v>
      </c>
      <c r="E60" s="6"/>
      <c r="F60" s="6">
        <v>5</v>
      </c>
    </row>
    <row r="61" spans="1:6" x14ac:dyDescent="0.25">
      <c r="B61" s="6"/>
      <c r="C61" s="6"/>
      <c r="D61" s="6"/>
      <c r="E61" s="6"/>
      <c r="F61" s="6"/>
    </row>
    <row r="62" spans="1:6" x14ac:dyDescent="0.25">
      <c r="A62" s="8" t="s">
        <v>275</v>
      </c>
      <c r="B62" s="6"/>
      <c r="C62" s="6"/>
      <c r="D62" s="6"/>
      <c r="E62" s="6"/>
      <c r="F62" s="6"/>
    </row>
    <row r="63" spans="1:6" x14ac:dyDescent="0.25">
      <c r="A63" t="s">
        <v>276</v>
      </c>
      <c r="B63" s="6">
        <v>28</v>
      </c>
      <c r="C63" s="6"/>
      <c r="D63" s="6">
        <v>59</v>
      </c>
      <c r="E63" s="6"/>
      <c r="F63" s="6">
        <v>87</v>
      </c>
    </row>
    <row r="64" spans="1:6" x14ac:dyDescent="0.25">
      <c r="A64" t="s">
        <v>277</v>
      </c>
      <c r="B64" s="6">
        <v>3</v>
      </c>
      <c r="C64" s="6"/>
      <c r="D64" s="6">
        <v>5</v>
      </c>
      <c r="E64" s="6"/>
      <c r="F64" s="6">
        <v>8</v>
      </c>
    </row>
    <row r="65" spans="1:6" x14ac:dyDescent="0.25">
      <c r="B65" s="6"/>
      <c r="C65" s="6"/>
      <c r="D65" s="6"/>
      <c r="E65" s="6"/>
      <c r="F65" s="6"/>
    </row>
    <row r="66" spans="1:6" x14ac:dyDescent="0.25">
      <c r="A66" s="8" t="s">
        <v>409</v>
      </c>
      <c r="B66" s="6"/>
      <c r="C66" s="6"/>
      <c r="D66" s="6"/>
      <c r="E66" s="6"/>
      <c r="F66" s="6"/>
    </row>
    <row r="67" spans="1:6" x14ac:dyDescent="0.25">
      <c r="A67" t="s">
        <v>295</v>
      </c>
      <c r="B67" s="6">
        <v>457</v>
      </c>
      <c r="C67" s="6"/>
      <c r="D67" s="6">
        <v>2491</v>
      </c>
      <c r="E67" s="6"/>
      <c r="F67" s="6">
        <v>2948</v>
      </c>
    </row>
    <row r="68" spans="1:6" x14ac:dyDescent="0.25">
      <c r="A68" t="s">
        <v>296</v>
      </c>
      <c r="B68" s="6">
        <v>55</v>
      </c>
      <c r="C68" s="6"/>
      <c r="D68" s="6">
        <v>201</v>
      </c>
      <c r="E68" s="6"/>
      <c r="F68" s="6">
        <v>256</v>
      </c>
    </row>
    <row r="69" spans="1:6" x14ac:dyDescent="0.25">
      <c r="B69" s="6"/>
      <c r="C69" s="6"/>
      <c r="D69" s="6"/>
      <c r="E69" s="6"/>
      <c r="F69" s="6"/>
    </row>
    <row r="70" spans="1:6" x14ac:dyDescent="0.25">
      <c r="A70" s="8" t="s">
        <v>410</v>
      </c>
      <c r="B70" s="6">
        <v>1</v>
      </c>
      <c r="C70" s="6"/>
      <c r="D70" s="6"/>
      <c r="E70" s="6"/>
      <c r="F70" s="6">
        <v>1</v>
      </c>
    </row>
    <row r="71" spans="1:6" x14ac:dyDescent="0.25">
      <c r="A71" t="s">
        <v>310</v>
      </c>
      <c r="B71" s="6">
        <v>297</v>
      </c>
      <c r="C71" s="6"/>
      <c r="D71" s="6">
        <v>1876</v>
      </c>
      <c r="E71" s="6"/>
      <c r="F71" s="6">
        <v>2173</v>
      </c>
    </row>
    <row r="72" spans="1:6" x14ac:dyDescent="0.25">
      <c r="A72" t="s">
        <v>311</v>
      </c>
      <c r="B72" s="6">
        <v>49</v>
      </c>
      <c r="C72" s="6"/>
      <c r="D72" s="6">
        <v>200</v>
      </c>
      <c r="E72" s="6"/>
      <c r="F72" s="6">
        <v>249</v>
      </c>
    </row>
    <row r="73" spans="1:6" x14ac:dyDescent="0.25">
      <c r="B73" s="6"/>
      <c r="C73" s="6"/>
      <c r="D73" s="6"/>
      <c r="E73" s="6"/>
      <c r="F73" s="6"/>
    </row>
    <row r="74" spans="1:6" x14ac:dyDescent="0.25">
      <c r="A74" s="8" t="s">
        <v>419</v>
      </c>
      <c r="B74" s="6"/>
      <c r="C74" s="6"/>
      <c r="D74" s="6"/>
      <c r="E74" s="6"/>
      <c r="F74" s="6"/>
    </row>
    <row r="75" spans="1:6" x14ac:dyDescent="0.25">
      <c r="A75" t="s">
        <v>319</v>
      </c>
      <c r="B75" s="6">
        <v>136</v>
      </c>
      <c r="C75" s="6"/>
      <c r="D75" s="6">
        <v>500</v>
      </c>
      <c r="E75" s="6"/>
      <c r="F75" s="6">
        <v>636</v>
      </c>
    </row>
    <row r="76" spans="1:6" x14ac:dyDescent="0.25">
      <c r="A76" t="s">
        <v>320</v>
      </c>
      <c r="B76" s="6">
        <v>16</v>
      </c>
      <c r="C76" s="6"/>
      <c r="D76" s="6">
        <v>43</v>
      </c>
      <c r="E76" s="6"/>
      <c r="F76" s="6">
        <v>59</v>
      </c>
    </row>
    <row r="77" spans="1:6" x14ac:dyDescent="0.25">
      <c r="B77" s="6"/>
      <c r="C77" s="6"/>
      <c r="D77" s="6"/>
      <c r="E77" s="6"/>
      <c r="F77" s="6"/>
    </row>
    <row r="78" spans="1:6" x14ac:dyDescent="0.25">
      <c r="A78" s="8" t="s">
        <v>411</v>
      </c>
      <c r="B78" s="6"/>
      <c r="C78" s="6"/>
      <c r="D78" s="6"/>
      <c r="E78" s="6"/>
      <c r="F78" s="6"/>
    </row>
    <row r="79" spans="1:6" x14ac:dyDescent="0.25">
      <c r="A79" t="s">
        <v>323</v>
      </c>
      <c r="B79" s="6">
        <v>39</v>
      </c>
      <c r="C79" s="6"/>
      <c r="D79" s="6">
        <v>257</v>
      </c>
      <c r="E79" s="6"/>
      <c r="F79" s="6">
        <v>296</v>
      </c>
    </row>
    <row r="80" spans="1:6" x14ac:dyDescent="0.25">
      <c r="A80" t="s">
        <v>324</v>
      </c>
      <c r="B80" s="6">
        <v>7</v>
      </c>
      <c r="C80" s="6"/>
      <c r="D80" s="6">
        <v>23</v>
      </c>
      <c r="E80" s="6"/>
      <c r="F80" s="6">
        <v>30</v>
      </c>
    </row>
    <row r="81" spans="1:6" x14ac:dyDescent="0.25">
      <c r="A81" t="s">
        <v>328</v>
      </c>
      <c r="B81" s="6">
        <v>44</v>
      </c>
      <c r="C81" s="6"/>
      <c r="D81" s="6">
        <v>259</v>
      </c>
      <c r="E81" s="6"/>
      <c r="F81" s="6">
        <v>303</v>
      </c>
    </row>
    <row r="82" spans="1:6" x14ac:dyDescent="0.25">
      <c r="A82" t="s">
        <v>329</v>
      </c>
      <c r="B82" s="6">
        <v>4</v>
      </c>
      <c r="C82" s="6"/>
      <c r="D82" s="6">
        <v>36</v>
      </c>
      <c r="E82" s="6"/>
      <c r="F82" s="6">
        <v>40</v>
      </c>
    </row>
    <row r="83" spans="1:6" x14ac:dyDescent="0.25">
      <c r="B83" s="6"/>
      <c r="C83" s="6"/>
      <c r="D83" s="6"/>
      <c r="E83" s="6"/>
      <c r="F83" s="6"/>
    </row>
    <row r="84" spans="1:6" x14ac:dyDescent="0.25">
      <c r="A84" s="8" t="s">
        <v>330</v>
      </c>
      <c r="B84" s="6"/>
      <c r="C84" s="6"/>
      <c r="D84" s="6"/>
      <c r="E84" s="6"/>
      <c r="F84" s="6"/>
    </row>
    <row r="85" spans="1:6" x14ac:dyDescent="0.25">
      <c r="A85" t="s">
        <v>331</v>
      </c>
      <c r="B85" s="6">
        <v>8</v>
      </c>
      <c r="C85" s="6"/>
      <c r="D85" s="6">
        <v>67</v>
      </c>
      <c r="E85" s="6"/>
      <c r="F85" s="6">
        <v>75</v>
      </c>
    </row>
    <row r="86" spans="1:6" x14ac:dyDescent="0.25">
      <c r="A86" t="s">
        <v>332</v>
      </c>
      <c r="B86" s="6">
        <v>1</v>
      </c>
      <c r="C86" s="6"/>
      <c r="D86" s="6">
        <v>7</v>
      </c>
      <c r="E86" s="6"/>
      <c r="F86" s="6">
        <v>8</v>
      </c>
    </row>
    <row r="87" spans="1:6" x14ac:dyDescent="0.25">
      <c r="B87" s="6"/>
      <c r="C87" s="6"/>
      <c r="D87" s="6"/>
      <c r="E87" s="6"/>
      <c r="F87" s="6"/>
    </row>
    <row r="88" spans="1:6" x14ac:dyDescent="0.25">
      <c r="A88" s="8" t="s">
        <v>412</v>
      </c>
      <c r="B88" s="6"/>
      <c r="C88" s="6"/>
      <c r="D88" s="6"/>
      <c r="E88" s="6"/>
      <c r="F88" s="6"/>
    </row>
    <row r="89" spans="1:6" x14ac:dyDescent="0.25">
      <c r="A89" t="s">
        <v>337</v>
      </c>
      <c r="B89" s="6">
        <v>60</v>
      </c>
      <c r="C89" s="6"/>
      <c r="D89" s="6">
        <v>468</v>
      </c>
      <c r="E89" s="6"/>
      <c r="F89" s="6">
        <v>528</v>
      </c>
    </row>
    <row r="90" spans="1:6" x14ac:dyDescent="0.25">
      <c r="A90" t="s">
        <v>338</v>
      </c>
      <c r="B90" s="6">
        <v>9</v>
      </c>
      <c r="C90" s="6"/>
      <c r="D90" s="6">
        <v>36</v>
      </c>
      <c r="E90" s="6"/>
      <c r="F90" s="6">
        <v>45</v>
      </c>
    </row>
    <row r="91" spans="1:6" x14ac:dyDescent="0.25">
      <c r="B91" s="6"/>
      <c r="C91" s="6"/>
      <c r="D91" s="6"/>
      <c r="E91" s="6"/>
      <c r="F91" s="6"/>
    </row>
    <row r="92" spans="1:6" x14ac:dyDescent="0.25">
      <c r="A92" s="8" t="s">
        <v>422</v>
      </c>
      <c r="B92" s="6"/>
      <c r="C92" s="6"/>
      <c r="D92" s="6"/>
      <c r="E92" s="6"/>
      <c r="F92" s="6"/>
    </row>
    <row r="93" spans="1:6" x14ac:dyDescent="0.25">
      <c r="A93" t="s">
        <v>342</v>
      </c>
      <c r="B93" s="6">
        <v>71</v>
      </c>
      <c r="C93" s="6"/>
      <c r="D93" s="6">
        <v>299</v>
      </c>
      <c r="E93" s="6"/>
      <c r="F93" s="6">
        <v>370</v>
      </c>
    </row>
    <row r="94" spans="1:6" x14ac:dyDescent="0.25">
      <c r="A94" t="s">
        <v>343</v>
      </c>
      <c r="B94" s="6">
        <v>12</v>
      </c>
      <c r="C94" s="6"/>
      <c r="D94" s="6">
        <v>22</v>
      </c>
      <c r="E94" s="6"/>
      <c r="F94" s="6">
        <v>34</v>
      </c>
    </row>
    <row r="95" spans="1:6" x14ac:dyDescent="0.25">
      <c r="B95" s="6"/>
      <c r="C95" s="6"/>
      <c r="D95" s="6"/>
      <c r="E95" s="6"/>
      <c r="F95" s="6"/>
    </row>
    <row r="96" spans="1:6" x14ac:dyDescent="0.25">
      <c r="A96" s="8" t="s">
        <v>413</v>
      </c>
      <c r="B96" s="6"/>
      <c r="C96" s="6"/>
      <c r="D96" s="6"/>
      <c r="E96" s="6"/>
      <c r="F96" s="6"/>
    </row>
    <row r="97" spans="1:6" x14ac:dyDescent="0.25">
      <c r="A97" t="s">
        <v>348</v>
      </c>
      <c r="B97" s="6">
        <v>61</v>
      </c>
      <c r="C97" s="6"/>
      <c r="D97" s="6">
        <v>268</v>
      </c>
      <c r="E97" s="6"/>
      <c r="F97" s="6">
        <v>329</v>
      </c>
    </row>
    <row r="98" spans="1:6" x14ac:dyDescent="0.25">
      <c r="A98" t="s">
        <v>349</v>
      </c>
      <c r="B98" s="6">
        <v>5</v>
      </c>
      <c r="C98" s="6"/>
      <c r="D98" s="6">
        <v>16</v>
      </c>
      <c r="E98" s="6"/>
      <c r="F98" s="6">
        <v>21</v>
      </c>
    </row>
    <row r="99" spans="1:6" x14ac:dyDescent="0.25">
      <c r="A99" t="s">
        <v>354</v>
      </c>
      <c r="B99" s="6">
        <v>84</v>
      </c>
      <c r="C99" s="6"/>
      <c r="D99" s="6">
        <v>297</v>
      </c>
      <c r="E99" s="6"/>
      <c r="F99" s="6">
        <v>381</v>
      </c>
    </row>
    <row r="100" spans="1:6" x14ac:dyDescent="0.25">
      <c r="A100" t="s">
        <v>355</v>
      </c>
      <c r="B100" s="6">
        <v>8</v>
      </c>
      <c r="C100" s="6"/>
      <c r="D100" s="6">
        <v>23</v>
      </c>
      <c r="E100" s="6"/>
      <c r="F100" s="6">
        <v>31</v>
      </c>
    </row>
    <row r="101" spans="1:6" x14ac:dyDescent="0.25">
      <c r="B101" s="6"/>
      <c r="C101" s="6"/>
      <c r="D101" s="6"/>
      <c r="E101" s="6"/>
      <c r="F101" s="6"/>
    </row>
    <row r="102" spans="1:6" x14ac:dyDescent="0.25">
      <c r="A102" s="8" t="s">
        <v>414</v>
      </c>
      <c r="B102" s="6">
        <v>1</v>
      </c>
      <c r="C102" s="6"/>
      <c r="D102" s="6"/>
      <c r="E102" s="6"/>
      <c r="F102" s="6">
        <v>1</v>
      </c>
    </row>
    <row r="103" spans="1:6" x14ac:dyDescent="0.25">
      <c r="A103" t="s">
        <v>360</v>
      </c>
      <c r="B103" s="6">
        <v>156</v>
      </c>
      <c r="C103" s="6"/>
      <c r="D103" s="6">
        <v>636</v>
      </c>
      <c r="E103" s="6"/>
      <c r="F103" s="6">
        <v>792</v>
      </c>
    </row>
    <row r="104" spans="1:6" x14ac:dyDescent="0.25">
      <c r="A104" t="s">
        <v>361</v>
      </c>
      <c r="B104" s="6">
        <v>11</v>
      </c>
      <c r="C104" s="6"/>
      <c r="D104" s="6">
        <v>58</v>
      </c>
      <c r="E104" s="6"/>
      <c r="F104" s="6">
        <v>69</v>
      </c>
    </row>
    <row r="105" spans="1:6" x14ac:dyDescent="0.25">
      <c r="A105" t="s">
        <v>366</v>
      </c>
      <c r="B105" s="6">
        <v>151</v>
      </c>
      <c r="C105" s="6"/>
      <c r="D105" s="6">
        <v>702</v>
      </c>
      <c r="E105" s="6"/>
      <c r="F105" s="6">
        <v>853</v>
      </c>
    </row>
    <row r="106" spans="1:6" x14ac:dyDescent="0.25">
      <c r="A106" t="s">
        <v>367</v>
      </c>
      <c r="B106" s="6">
        <v>9</v>
      </c>
      <c r="C106" s="6"/>
      <c r="D106" s="6">
        <v>82</v>
      </c>
      <c r="E106" s="6"/>
      <c r="F106" s="6">
        <v>91</v>
      </c>
    </row>
    <row r="107" spans="1:6" x14ac:dyDescent="0.25">
      <c r="B107" s="6"/>
      <c r="C107" s="6"/>
      <c r="D107" s="6"/>
      <c r="E107" s="6"/>
      <c r="F107" s="6"/>
    </row>
    <row r="108" spans="1:6" x14ac:dyDescent="0.25">
      <c r="A108" s="8" t="s">
        <v>415</v>
      </c>
      <c r="B108" s="6"/>
      <c r="C108" s="6"/>
      <c r="D108" s="6"/>
      <c r="E108" s="6"/>
      <c r="F108" s="6"/>
    </row>
    <row r="109" spans="1:6" x14ac:dyDescent="0.25">
      <c r="A109" t="s">
        <v>369</v>
      </c>
      <c r="B109" s="6">
        <v>10</v>
      </c>
      <c r="C109" s="6"/>
      <c r="D109" s="6">
        <v>48</v>
      </c>
      <c r="E109" s="6"/>
      <c r="F109" s="6">
        <v>58</v>
      </c>
    </row>
    <row r="110" spans="1:6" x14ac:dyDescent="0.25">
      <c r="A110" t="s">
        <v>370</v>
      </c>
      <c r="B110" s="6">
        <v>0</v>
      </c>
      <c r="C110" s="6"/>
      <c r="D110" s="6">
        <v>4</v>
      </c>
      <c r="E110" s="6"/>
      <c r="F110" s="6">
        <v>4</v>
      </c>
    </row>
    <row r="111" spans="1:6" x14ac:dyDescent="0.25">
      <c r="A111" t="s">
        <v>372</v>
      </c>
      <c r="B111" s="6">
        <v>5</v>
      </c>
      <c r="C111" s="6"/>
      <c r="D111" s="6">
        <v>33</v>
      </c>
      <c r="E111" s="6"/>
      <c r="F111" s="6">
        <v>38</v>
      </c>
    </row>
    <row r="112" spans="1:6" x14ac:dyDescent="0.25">
      <c r="A112" t="s">
        <v>373</v>
      </c>
      <c r="B112" s="6">
        <v>3</v>
      </c>
      <c r="C112" s="6"/>
      <c r="D112" s="6">
        <v>1</v>
      </c>
      <c r="E112" s="6"/>
      <c r="F112" s="6">
        <v>4</v>
      </c>
    </row>
    <row r="113" spans="1:6" x14ac:dyDescent="0.25">
      <c r="B113" s="6"/>
      <c r="C113" s="6"/>
      <c r="D113" s="6"/>
      <c r="E113" s="6"/>
      <c r="F113" s="6"/>
    </row>
    <row r="114" spans="1:6" x14ac:dyDescent="0.25">
      <c r="A114" s="8" t="s">
        <v>416</v>
      </c>
      <c r="B114" s="6"/>
      <c r="C114" s="6"/>
      <c r="D114" s="6">
        <v>1</v>
      </c>
      <c r="E114" s="6"/>
      <c r="F114" s="6">
        <v>1</v>
      </c>
    </row>
    <row r="115" spans="1:6" x14ac:dyDescent="0.25">
      <c r="A115" t="s">
        <v>378</v>
      </c>
      <c r="B115" s="6">
        <v>47</v>
      </c>
      <c r="C115" s="6"/>
      <c r="D115" s="6">
        <v>273</v>
      </c>
      <c r="E115" s="6"/>
      <c r="F115" s="6">
        <v>320</v>
      </c>
    </row>
    <row r="116" spans="1:6" x14ac:dyDescent="0.25">
      <c r="A116" t="s">
        <v>379</v>
      </c>
      <c r="B116" s="6">
        <v>10</v>
      </c>
      <c r="C116" s="6"/>
      <c r="D116" s="6">
        <v>30</v>
      </c>
      <c r="E116" s="6"/>
      <c r="F116" s="6">
        <v>40</v>
      </c>
    </row>
    <row r="117" spans="1:6" x14ac:dyDescent="0.25">
      <c r="A117" t="s">
        <v>384</v>
      </c>
      <c r="B117" s="6">
        <v>39</v>
      </c>
      <c r="C117" s="6"/>
      <c r="D117" s="6">
        <v>275</v>
      </c>
      <c r="E117" s="6"/>
      <c r="F117" s="6">
        <v>314</v>
      </c>
    </row>
    <row r="118" spans="1:6" x14ac:dyDescent="0.25">
      <c r="A118" t="s">
        <v>385</v>
      </c>
      <c r="B118" s="6">
        <v>11</v>
      </c>
      <c r="C118" s="6"/>
      <c r="D118" s="6">
        <v>30</v>
      </c>
      <c r="E118" s="6"/>
      <c r="F118" s="6">
        <v>41</v>
      </c>
    </row>
    <row r="119" spans="1:6" x14ac:dyDescent="0.25">
      <c r="B119" s="6"/>
      <c r="C119" s="6"/>
      <c r="D119" s="6"/>
      <c r="E119" s="6"/>
      <c r="F119" s="6"/>
    </row>
    <row r="120" spans="1:6" x14ac:dyDescent="0.25">
      <c r="A120" s="8" t="s">
        <v>417</v>
      </c>
      <c r="B120" s="6"/>
      <c r="C120" s="6"/>
      <c r="D120" s="6"/>
      <c r="E120" s="6"/>
      <c r="F120" s="6"/>
    </row>
    <row r="121" spans="1:6" x14ac:dyDescent="0.25">
      <c r="A121" t="s">
        <v>391</v>
      </c>
      <c r="B121" s="6">
        <v>117</v>
      </c>
      <c r="C121" s="6"/>
      <c r="D121" s="6">
        <v>603</v>
      </c>
      <c r="E121" s="6"/>
      <c r="F121" s="6">
        <v>720</v>
      </c>
    </row>
    <row r="122" spans="1:6" x14ac:dyDescent="0.25">
      <c r="A122" t="s">
        <v>392</v>
      </c>
      <c r="B122" s="6">
        <v>16</v>
      </c>
      <c r="C122" s="6"/>
      <c r="D122" s="6">
        <v>44</v>
      </c>
      <c r="E122" s="6"/>
      <c r="F122" s="6">
        <v>60</v>
      </c>
    </row>
    <row r="123" spans="1:6" x14ac:dyDescent="0.25">
      <c r="B123" s="6"/>
      <c r="C123" s="6"/>
      <c r="D123" s="6"/>
      <c r="E123" s="6"/>
      <c r="F123" s="6"/>
    </row>
    <row r="124" spans="1:6" x14ac:dyDescent="0.25">
      <c r="A124" s="8" t="s">
        <v>423</v>
      </c>
      <c r="B124" s="6"/>
      <c r="C124" s="6"/>
      <c r="D124" s="6"/>
      <c r="E124" s="6"/>
      <c r="F124" s="6"/>
    </row>
    <row r="125" spans="1:6" x14ac:dyDescent="0.25">
      <c r="A125" t="s">
        <v>395</v>
      </c>
      <c r="B125" s="6">
        <v>37</v>
      </c>
      <c r="C125" s="6"/>
      <c r="D125" s="6">
        <v>191</v>
      </c>
      <c r="E125" s="6"/>
      <c r="F125" s="6">
        <v>228</v>
      </c>
    </row>
    <row r="126" spans="1:6" x14ac:dyDescent="0.25">
      <c r="A126" t="s">
        <v>396</v>
      </c>
      <c r="B126" s="7">
        <v>1</v>
      </c>
      <c r="C126" s="6"/>
      <c r="D126" s="7">
        <v>10</v>
      </c>
      <c r="E126" s="6"/>
      <c r="F126" s="7">
        <v>11</v>
      </c>
    </row>
    <row r="127" spans="1:6" x14ac:dyDescent="0.25">
      <c r="A127" t="s">
        <v>397</v>
      </c>
      <c r="B127" s="9">
        <f>+SUM(B5:B126)</f>
        <v>4257</v>
      </c>
      <c r="C127" s="9"/>
      <c r="D127" s="9">
        <f>+SUM(D5:D126)</f>
        <v>18658</v>
      </c>
      <c r="E127" s="9"/>
      <c r="F127" s="9">
        <f>+SUM(F5:F126)</f>
        <v>22915</v>
      </c>
    </row>
  </sheetData>
  <mergeCells count="1">
    <mergeCell ref="A1:F1"/>
  </mergeCells>
  <printOptions horizontalCentered="1"/>
  <pageMargins left="0.7" right="0.7" top="0.75" bottom="0.75" header="0.3" footer="0.3"/>
  <pageSetup scale="79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7" max="16383" man="1"/>
    <brk id="1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zoomScale="75" zoomScaleNormal="75" workbookViewId="0">
      <pane ySplit="3" topLeftCell="A109" activePane="bottomLeft" state="frozen"/>
      <selection pane="bottomLeft" activeCell="A129" sqref="A129"/>
    </sheetView>
  </sheetViews>
  <sheetFormatPr defaultRowHeight="15" x14ac:dyDescent="0.25"/>
  <cols>
    <col min="1" max="1" width="32.7109375" bestFit="1" customWidth="1"/>
    <col min="2" max="2" width="10.42578125" style="3" customWidth="1"/>
    <col min="3" max="3" width="1.7109375" style="3" customWidth="1"/>
    <col min="4" max="4" width="13.85546875" style="3" customWidth="1"/>
    <col min="5" max="5" width="1.7109375" style="3" customWidth="1"/>
    <col min="6" max="6" width="11.28515625" style="3" customWidth="1"/>
    <col min="7" max="7" width="1.7109375" style="3" customWidth="1"/>
    <col min="8" max="8" width="12.140625" style="3" customWidth="1"/>
    <col min="9" max="9" width="1.7109375" style="3" customWidth="1"/>
    <col min="10" max="10" width="12" style="3" customWidth="1"/>
    <col min="11" max="11" width="1.7109375" style="3" customWidth="1"/>
    <col min="12" max="12" width="10.85546875" style="3" customWidth="1"/>
  </cols>
  <sheetData>
    <row r="1" spans="1:12" x14ac:dyDescent="0.25">
      <c r="A1" s="53" t="s">
        <v>431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" customHeight="1" x14ac:dyDescent="0.25">
      <c r="A2" t="s">
        <v>168</v>
      </c>
      <c r="B2" s="34" t="s">
        <v>512</v>
      </c>
      <c r="D2" s="51" t="s">
        <v>77</v>
      </c>
      <c r="F2" s="51" t="s">
        <v>78</v>
      </c>
      <c r="H2" s="51" t="s">
        <v>79</v>
      </c>
      <c r="J2" s="51" t="s">
        <v>80</v>
      </c>
    </row>
    <row r="3" spans="1:12" s="14" customFormat="1" x14ac:dyDescent="0.25">
      <c r="A3" s="14" t="s">
        <v>168</v>
      </c>
      <c r="B3" s="25" t="s">
        <v>513</v>
      </c>
      <c r="C3" s="10"/>
      <c r="D3" s="52"/>
      <c r="E3" s="10"/>
      <c r="F3" s="52"/>
      <c r="G3" s="10"/>
      <c r="H3" s="52"/>
      <c r="I3" s="10"/>
      <c r="J3" s="52"/>
      <c r="K3" s="10"/>
      <c r="L3" s="11" t="s">
        <v>167</v>
      </c>
    </row>
    <row r="4" spans="1:12" x14ac:dyDescent="0.25">
      <c r="A4" s="8" t="s">
        <v>402</v>
      </c>
      <c r="B4" s="6">
        <f>2</f>
        <v>2</v>
      </c>
      <c r="C4" s="6"/>
      <c r="D4" s="6"/>
      <c r="E4" s="6"/>
      <c r="F4" s="6"/>
      <c r="G4" s="6"/>
      <c r="H4" s="6"/>
      <c r="I4" s="6"/>
      <c r="J4" s="6"/>
      <c r="K4" s="6"/>
      <c r="L4" s="6">
        <f>+SUM(B4:J4)</f>
        <v>2</v>
      </c>
    </row>
    <row r="5" spans="1:12" x14ac:dyDescent="0.25">
      <c r="A5" t="s">
        <v>173</v>
      </c>
      <c r="B5" s="6">
        <v>313</v>
      </c>
      <c r="C5" s="6"/>
      <c r="D5" s="6">
        <v>8</v>
      </c>
      <c r="E5" s="6"/>
      <c r="F5" s="6">
        <v>17</v>
      </c>
      <c r="G5" s="6"/>
      <c r="H5" s="6">
        <v>2</v>
      </c>
      <c r="I5" s="6"/>
      <c r="J5" s="6">
        <v>44</v>
      </c>
      <c r="K5" s="6"/>
      <c r="L5" s="6">
        <f t="shared" ref="L5:L8" si="0">+SUM(B5:J5)</f>
        <v>384</v>
      </c>
    </row>
    <row r="6" spans="1:12" x14ac:dyDescent="0.25">
      <c r="A6" t="s">
        <v>174</v>
      </c>
      <c r="B6" s="6">
        <v>46</v>
      </c>
      <c r="C6" s="6"/>
      <c r="D6" s="6">
        <v>4</v>
      </c>
      <c r="E6" s="6"/>
      <c r="F6" s="6">
        <v>2</v>
      </c>
      <c r="G6" s="6"/>
      <c r="H6" s="6">
        <v>1</v>
      </c>
      <c r="I6" s="6"/>
      <c r="J6" s="6">
        <v>1</v>
      </c>
      <c r="K6" s="6"/>
      <c r="L6" s="6">
        <f t="shared" si="0"/>
        <v>54</v>
      </c>
    </row>
    <row r="7" spans="1:12" x14ac:dyDescent="0.25">
      <c r="A7" t="s">
        <v>178</v>
      </c>
      <c r="B7" s="6">
        <v>221</v>
      </c>
      <c r="C7" s="6"/>
      <c r="D7" s="6">
        <v>4</v>
      </c>
      <c r="E7" s="6"/>
      <c r="F7" s="6">
        <v>17</v>
      </c>
      <c r="G7" s="6"/>
      <c r="H7" s="6">
        <v>1</v>
      </c>
      <c r="I7" s="6"/>
      <c r="J7" s="6">
        <v>27</v>
      </c>
      <c r="K7" s="6"/>
      <c r="L7" s="6">
        <f t="shared" si="0"/>
        <v>270</v>
      </c>
    </row>
    <row r="8" spans="1:12" x14ac:dyDescent="0.25">
      <c r="A8" t="s">
        <v>179</v>
      </c>
      <c r="B8" s="6">
        <v>18</v>
      </c>
      <c r="C8" s="6"/>
      <c r="D8" s="6">
        <v>3</v>
      </c>
      <c r="E8" s="6"/>
      <c r="F8" s="6">
        <v>1</v>
      </c>
      <c r="G8" s="6"/>
      <c r="H8" s="6">
        <v>0</v>
      </c>
      <c r="I8" s="6"/>
      <c r="J8" s="6">
        <v>4</v>
      </c>
      <c r="K8" s="6"/>
      <c r="L8" s="6">
        <f t="shared" si="0"/>
        <v>26</v>
      </c>
    </row>
    <row r="9" spans="1:12" x14ac:dyDescent="0.25"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x14ac:dyDescent="0.25">
      <c r="A10" s="8" t="s">
        <v>403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t="s">
        <v>184</v>
      </c>
      <c r="B11" s="6">
        <v>54</v>
      </c>
      <c r="C11" s="6"/>
      <c r="D11" s="6">
        <v>6</v>
      </c>
      <c r="E11" s="6"/>
      <c r="F11" s="6">
        <v>4</v>
      </c>
      <c r="G11" s="6"/>
      <c r="H11" s="6">
        <v>0</v>
      </c>
      <c r="I11" s="6"/>
      <c r="J11" s="6">
        <v>12</v>
      </c>
      <c r="K11" s="6"/>
      <c r="L11" s="6">
        <f t="shared" ref="L11:L15" si="1">+SUM(B11:J11)</f>
        <v>76</v>
      </c>
    </row>
    <row r="12" spans="1:12" x14ac:dyDescent="0.25">
      <c r="A12" t="s">
        <v>185</v>
      </c>
      <c r="B12" s="6">
        <v>6</v>
      </c>
      <c r="C12" s="6"/>
      <c r="D12" s="6">
        <v>0</v>
      </c>
      <c r="E12" s="6"/>
      <c r="F12" s="6">
        <v>0</v>
      </c>
      <c r="G12" s="6"/>
      <c r="H12" s="6">
        <v>0</v>
      </c>
      <c r="I12" s="6"/>
      <c r="J12" s="6">
        <v>5</v>
      </c>
      <c r="K12" s="6"/>
      <c r="L12" s="6">
        <f t="shared" si="1"/>
        <v>11</v>
      </c>
    </row>
    <row r="13" spans="1:12" x14ac:dyDescent="0.25">
      <c r="A13" t="s">
        <v>189</v>
      </c>
      <c r="B13" s="6">
        <v>36</v>
      </c>
      <c r="C13" s="6"/>
      <c r="D13" s="6">
        <v>4</v>
      </c>
      <c r="E13" s="6"/>
      <c r="F13" s="6">
        <v>0</v>
      </c>
      <c r="G13" s="6"/>
      <c r="H13" s="6">
        <v>0</v>
      </c>
      <c r="I13" s="6"/>
      <c r="J13" s="6">
        <v>10</v>
      </c>
      <c r="K13" s="6"/>
      <c r="L13" s="6">
        <f t="shared" si="1"/>
        <v>50</v>
      </c>
    </row>
    <row r="14" spans="1:12" x14ac:dyDescent="0.25">
      <c r="A14" t="s">
        <v>190</v>
      </c>
      <c r="B14" s="6">
        <v>1</v>
      </c>
      <c r="C14" s="6"/>
      <c r="D14" s="6">
        <v>0</v>
      </c>
      <c r="E14" s="6"/>
      <c r="F14" s="6">
        <v>0</v>
      </c>
      <c r="G14" s="6"/>
      <c r="H14" s="6">
        <v>0</v>
      </c>
      <c r="I14" s="6"/>
      <c r="J14" s="6">
        <v>0</v>
      </c>
      <c r="K14" s="6"/>
      <c r="L14" s="6">
        <f t="shared" si="1"/>
        <v>1</v>
      </c>
    </row>
    <row r="15" spans="1:12" x14ac:dyDescent="0.25">
      <c r="A15" t="s">
        <v>195</v>
      </c>
      <c r="B15" s="6">
        <v>20</v>
      </c>
      <c r="C15" s="6"/>
      <c r="D15" s="6">
        <v>1</v>
      </c>
      <c r="E15" s="6"/>
      <c r="F15" s="6">
        <v>1</v>
      </c>
      <c r="G15" s="6"/>
      <c r="H15" s="6">
        <v>0</v>
      </c>
      <c r="I15" s="6"/>
      <c r="J15" s="6">
        <v>4</v>
      </c>
      <c r="K15" s="6"/>
      <c r="L15" s="6">
        <f t="shared" si="1"/>
        <v>26</v>
      </c>
    </row>
    <row r="16" spans="1:12" x14ac:dyDescent="0.25">
      <c r="A16" t="s">
        <v>196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25">
      <c r="A17" t="s">
        <v>201</v>
      </c>
      <c r="B17" s="6">
        <v>55</v>
      </c>
      <c r="C17" s="6"/>
      <c r="D17" s="6">
        <v>2</v>
      </c>
      <c r="E17" s="6"/>
      <c r="F17" s="6">
        <v>3</v>
      </c>
      <c r="G17" s="6"/>
      <c r="H17" s="6">
        <v>2</v>
      </c>
      <c r="I17" s="6"/>
      <c r="J17" s="6">
        <v>11</v>
      </c>
      <c r="K17" s="6"/>
      <c r="L17" s="6">
        <f>+SUM(B17:J17)</f>
        <v>73</v>
      </c>
    </row>
    <row r="18" spans="1:12" x14ac:dyDescent="0.25">
      <c r="A18" t="s">
        <v>202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25">
      <c r="A19" t="s">
        <v>205</v>
      </c>
      <c r="B19" s="6">
        <v>72</v>
      </c>
      <c r="C19" s="6"/>
      <c r="D19" s="6">
        <v>9</v>
      </c>
      <c r="E19" s="6"/>
      <c r="F19" s="6">
        <v>5</v>
      </c>
      <c r="G19" s="6"/>
      <c r="H19" s="6">
        <v>0</v>
      </c>
      <c r="I19" s="6"/>
      <c r="J19" s="6">
        <v>12</v>
      </c>
      <c r="K19" s="6"/>
      <c r="L19" s="6">
        <f t="shared" ref="L19:L21" si="2">+SUM(B19:J19)</f>
        <v>98</v>
      </c>
    </row>
    <row r="20" spans="1:12" x14ac:dyDescent="0.25">
      <c r="A20" t="s">
        <v>206</v>
      </c>
      <c r="B20" s="6">
        <v>16</v>
      </c>
      <c r="C20" s="6"/>
      <c r="D20" s="6">
        <v>1</v>
      </c>
      <c r="E20" s="6"/>
      <c r="F20" s="6">
        <v>0</v>
      </c>
      <c r="G20" s="6"/>
      <c r="H20" s="6">
        <v>0</v>
      </c>
      <c r="I20" s="6"/>
      <c r="J20" s="6">
        <v>6</v>
      </c>
      <c r="K20" s="6"/>
      <c r="L20" s="6">
        <f t="shared" si="2"/>
        <v>23</v>
      </c>
    </row>
    <row r="21" spans="1:12" x14ac:dyDescent="0.25">
      <c r="A21" t="s">
        <v>211</v>
      </c>
      <c r="B21" s="6">
        <v>155</v>
      </c>
      <c r="C21" s="6"/>
      <c r="D21" s="6">
        <v>10</v>
      </c>
      <c r="E21" s="6"/>
      <c r="F21" s="6">
        <v>6</v>
      </c>
      <c r="G21" s="6"/>
      <c r="H21" s="6">
        <v>3</v>
      </c>
      <c r="I21" s="6"/>
      <c r="J21" s="6">
        <v>26</v>
      </c>
      <c r="K21" s="6"/>
      <c r="L21" s="6">
        <f t="shared" si="2"/>
        <v>200</v>
      </c>
    </row>
    <row r="22" spans="1:12" x14ac:dyDescent="0.25">
      <c r="A22" t="s">
        <v>212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x14ac:dyDescent="0.25">
      <c r="A24" s="8" t="s">
        <v>421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x14ac:dyDescent="0.25">
      <c r="A25" t="s">
        <v>214</v>
      </c>
      <c r="B25" s="6">
        <v>224</v>
      </c>
      <c r="C25" s="6"/>
      <c r="D25" s="6">
        <v>11</v>
      </c>
      <c r="E25" s="6"/>
      <c r="F25" s="6">
        <v>24</v>
      </c>
      <c r="G25" s="6"/>
      <c r="H25" s="6">
        <v>3</v>
      </c>
      <c r="I25" s="6"/>
      <c r="J25" s="6">
        <v>43</v>
      </c>
      <c r="K25" s="6"/>
      <c r="L25" s="6">
        <f t="shared" ref="L25:L32" si="3">+SUM(B25:J25)</f>
        <v>305</v>
      </c>
    </row>
    <row r="26" spans="1:12" x14ac:dyDescent="0.25">
      <c r="A26" t="s">
        <v>215</v>
      </c>
      <c r="B26" s="6">
        <v>34</v>
      </c>
      <c r="C26" s="6"/>
      <c r="D26" s="6">
        <v>1</v>
      </c>
      <c r="E26" s="6"/>
      <c r="F26" s="6">
        <v>2</v>
      </c>
      <c r="G26" s="6"/>
      <c r="H26" s="6">
        <v>0</v>
      </c>
      <c r="I26" s="6"/>
      <c r="J26" s="6">
        <v>2</v>
      </c>
      <c r="K26" s="6"/>
      <c r="L26" s="6">
        <f t="shared" si="3"/>
        <v>39</v>
      </c>
    </row>
    <row r="27" spans="1:12" x14ac:dyDescent="0.25">
      <c r="A27" t="s">
        <v>217</v>
      </c>
      <c r="B27" s="6">
        <v>169</v>
      </c>
      <c r="C27" s="6"/>
      <c r="D27" s="6">
        <v>4</v>
      </c>
      <c r="E27" s="6"/>
      <c r="F27" s="6">
        <v>15</v>
      </c>
      <c r="G27" s="6"/>
      <c r="H27" s="6">
        <v>3</v>
      </c>
      <c r="I27" s="6"/>
      <c r="J27" s="6">
        <v>27</v>
      </c>
      <c r="K27" s="6"/>
      <c r="L27" s="6">
        <f t="shared" si="3"/>
        <v>218</v>
      </c>
    </row>
    <row r="28" spans="1:12" x14ac:dyDescent="0.25">
      <c r="A28" t="s">
        <v>218</v>
      </c>
      <c r="B28" s="6">
        <v>34</v>
      </c>
      <c r="C28" s="6"/>
      <c r="D28" s="6">
        <v>0</v>
      </c>
      <c r="E28" s="6"/>
      <c r="F28" s="6">
        <v>3</v>
      </c>
      <c r="G28" s="6"/>
      <c r="H28" s="6">
        <v>0</v>
      </c>
      <c r="I28" s="6"/>
      <c r="J28" s="6">
        <v>3</v>
      </c>
      <c r="K28" s="6"/>
      <c r="L28" s="6">
        <f t="shared" si="3"/>
        <v>40</v>
      </c>
    </row>
    <row r="29" spans="1:12" x14ac:dyDescent="0.25">
      <c r="A29" t="s">
        <v>220</v>
      </c>
      <c r="B29" s="6">
        <v>169</v>
      </c>
      <c r="C29" s="6"/>
      <c r="D29" s="6">
        <v>8</v>
      </c>
      <c r="E29" s="6"/>
      <c r="F29" s="6">
        <v>23</v>
      </c>
      <c r="G29" s="6"/>
      <c r="H29" s="6">
        <v>3</v>
      </c>
      <c r="I29" s="6"/>
      <c r="J29" s="6">
        <v>26</v>
      </c>
      <c r="K29" s="6"/>
      <c r="L29" s="6">
        <f t="shared" si="3"/>
        <v>229</v>
      </c>
    </row>
    <row r="30" spans="1:12" x14ac:dyDescent="0.25">
      <c r="A30" t="s">
        <v>221</v>
      </c>
      <c r="B30" s="6">
        <v>32</v>
      </c>
      <c r="C30" s="6"/>
      <c r="D30" s="6">
        <v>3</v>
      </c>
      <c r="E30" s="6"/>
      <c r="F30" s="6">
        <v>3</v>
      </c>
      <c r="G30" s="6"/>
      <c r="H30" s="6">
        <v>0</v>
      </c>
      <c r="I30" s="6"/>
      <c r="J30" s="6">
        <v>1</v>
      </c>
      <c r="K30" s="6"/>
      <c r="L30" s="6">
        <f t="shared" si="3"/>
        <v>39</v>
      </c>
    </row>
    <row r="31" spans="1:12" x14ac:dyDescent="0.25">
      <c r="A31" t="s">
        <v>223</v>
      </c>
      <c r="B31" s="6">
        <v>117</v>
      </c>
      <c r="C31" s="6"/>
      <c r="D31" s="6">
        <v>4</v>
      </c>
      <c r="E31" s="6"/>
      <c r="F31" s="6">
        <v>13</v>
      </c>
      <c r="G31" s="6"/>
      <c r="H31" s="6">
        <v>2</v>
      </c>
      <c r="I31" s="6"/>
      <c r="J31" s="6">
        <v>19</v>
      </c>
      <c r="K31" s="6"/>
      <c r="L31" s="6">
        <f t="shared" si="3"/>
        <v>155</v>
      </c>
    </row>
    <row r="32" spans="1:12" x14ac:dyDescent="0.25">
      <c r="A32" t="s">
        <v>224</v>
      </c>
      <c r="B32" s="6">
        <v>25</v>
      </c>
      <c r="C32" s="6"/>
      <c r="D32" s="6">
        <v>1</v>
      </c>
      <c r="E32" s="6"/>
      <c r="F32" s="6">
        <v>2</v>
      </c>
      <c r="G32" s="6"/>
      <c r="H32" s="6">
        <v>1</v>
      </c>
      <c r="I32" s="6"/>
      <c r="J32" s="6">
        <v>1</v>
      </c>
      <c r="K32" s="6"/>
      <c r="L32" s="6">
        <f t="shared" si="3"/>
        <v>30</v>
      </c>
    </row>
    <row r="33" spans="1:12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x14ac:dyDescent="0.25">
      <c r="A34" s="8" t="s">
        <v>405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x14ac:dyDescent="0.25">
      <c r="A35" t="s">
        <v>227</v>
      </c>
      <c r="B35" s="6">
        <v>160</v>
      </c>
      <c r="C35" s="6"/>
      <c r="D35" s="6">
        <v>4</v>
      </c>
      <c r="E35" s="6"/>
      <c r="F35" s="6">
        <v>12</v>
      </c>
      <c r="G35" s="6"/>
      <c r="H35" s="6">
        <v>2</v>
      </c>
      <c r="I35" s="6"/>
      <c r="J35" s="6">
        <v>22</v>
      </c>
      <c r="K35" s="6"/>
      <c r="L35" s="6">
        <f t="shared" ref="L35:L36" si="4">+SUM(B35:J35)</f>
        <v>200</v>
      </c>
    </row>
    <row r="36" spans="1:12" x14ac:dyDescent="0.25">
      <c r="A36" t="s">
        <v>228</v>
      </c>
      <c r="B36" s="6">
        <v>43</v>
      </c>
      <c r="C36" s="6"/>
      <c r="D36" s="6">
        <v>4</v>
      </c>
      <c r="E36" s="6"/>
      <c r="F36" s="6">
        <v>3</v>
      </c>
      <c r="G36" s="6"/>
      <c r="H36" s="6">
        <v>1</v>
      </c>
      <c r="I36" s="6"/>
      <c r="J36" s="6">
        <v>1</v>
      </c>
      <c r="K36" s="6"/>
      <c r="L36" s="6">
        <f t="shared" si="4"/>
        <v>52</v>
      </c>
    </row>
    <row r="37" spans="1:12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1:12" x14ac:dyDescent="0.25">
      <c r="A38" s="8" t="s">
        <v>406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x14ac:dyDescent="0.25">
      <c r="A39" t="s">
        <v>233</v>
      </c>
      <c r="B39" s="6">
        <v>341</v>
      </c>
      <c r="C39" s="6"/>
      <c r="D39" s="6">
        <v>19</v>
      </c>
      <c r="E39" s="6"/>
      <c r="F39" s="6">
        <v>21</v>
      </c>
      <c r="G39" s="6"/>
      <c r="H39" s="6">
        <v>2</v>
      </c>
      <c r="I39" s="6"/>
      <c r="J39" s="6">
        <v>58</v>
      </c>
      <c r="K39" s="6"/>
      <c r="L39" s="6">
        <f t="shared" ref="L39:L40" si="5">+SUM(B39:J39)</f>
        <v>441</v>
      </c>
    </row>
    <row r="40" spans="1:12" x14ac:dyDescent="0.25">
      <c r="A40" t="s">
        <v>234</v>
      </c>
      <c r="B40" s="6">
        <v>48</v>
      </c>
      <c r="C40" s="6"/>
      <c r="D40" s="6">
        <v>5</v>
      </c>
      <c r="E40" s="6"/>
      <c r="F40" s="6">
        <v>3</v>
      </c>
      <c r="G40" s="6"/>
      <c r="H40" s="6">
        <v>2</v>
      </c>
      <c r="I40" s="6"/>
      <c r="J40" s="6">
        <v>5</v>
      </c>
      <c r="K40" s="6"/>
      <c r="L40" s="6">
        <f t="shared" si="5"/>
        <v>63</v>
      </c>
    </row>
    <row r="41" spans="1:12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1:12" x14ac:dyDescent="0.25">
      <c r="A42" s="8" t="s">
        <v>235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1:12" x14ac:dyDescent="0.25">
      <c r="A43" t="s">
        <v>236</v>
      </c>
      <c r="B43" s="6">
        <v>51</v>
      </c>
      <c r="C43" s="6"/>
      <c r="D43" s="6">
        <v>1</v>
      </c>
      <c r="E43" s="6"/>
      <c r="F43" s="6">
        <v>8</v>
      </c>
      <c r="G43" s="6"/>
      <c r="H43" s="6">
        <v>1</v>
      </c>
      <c r="I43" s="6"/>
      <c r="J43" s="6">
        <v>6</v>
      </c>
      <c r="K43" s="6"/>
      <c r="L43" s="6">
        <f t="shared" ref="L43:L44" si="6">+SUM(B43:J43)</f>
        <v>67</v>
      </c>
    </row>
    <row r="44" spans="1:12" x14ac:dyDescent="0.25">
      <c r="A44" t="s">
        <v>237</v>
      </c>
      <c r="B44" s="6">
        <v>10</v>
      </c>
      <c r="C44" s="6"/>
      <c r="D44" s="6">
        <v>0</v>
      </c>
      <c r="E44" s="6"/>
      <c r="F44" s="6">
        <v>0</v>
      </c>
      <c r="G44" s="6"/>
      <c r="H44" s="6">
        <v>2</v>
      </c>
      <c r="I44" s="6"/>
      <c r="J44" s="6">
        <v>0</v>
      </c>
      <c r="K44" s="6"/>
      <c r="L44" s="6">
        <f t="shared" si="6"/>
        <v>12</v>
      </c>
    </row>
    <row r="45" spans="1:12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1:12" x14ac:dyDescent="0.25">
      <c r="A46" s="8" t="s">
        <v>407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t="s">
        <v>241</v>
      </c>
      <c r="B47" s="6">
        <v>63</v>
      </c>
      <c r="C47" s="6"/>
      <c r="D47" s="6">
        <v>5</v>
      </c>
      <c r="E47" s="6"/>
      <c r="F47" s="6">
        <v>3</v>
      </c>
      <c r="G47" s="6"/>
      <c r="H47" s="6">
        <v>0</v>
      </c>
      <c r="I47" s="6"/>
      <c r="J47" s="6">
        <v>11</v>
      </c>
      <c r="K47" s="6"/>
      <c r="L47" s="6">
        <f t="shared" ref="L47:L49" si="7">+SUM(B47:J47)</f>
        <v>82</v>
      </c>
    </row>
    <row r="48" spans="1:12" x14ac:dyDescent="0.25">
      <c r="A48" t="s">
        <v>242</v>
      </c>
      <c r="B48" s="6">
        <v>27</v>
      </c>
      <c r="C48" s="6"/>
      <c r="D48" s="6">
        <v>2</v>
      </c>
      <c r="E48" s="6"/>
      <c r="F48" s="6">
        <v>1</v>
      </c>
      <c r="G48" s="6"/>
      <c r="H48" s="6">
        <v>2</v>
      </c>
      <c r="I48" s="6"/>
      <c r="J48" s="6">
        <v>1</v>
      </c>
      <c r="K48" s="6"/>
      <c r="L48" s="6">
        <f t="shared" si="7"/>
        <v>33</v>
      </c>
    </row>
    <row r="49" spans="1:12" x14ac:dyDescent="0.25">
      <c r="A49" t="s">
        <v>246</v>
      </c>
      <c r="B49" s="6">
        <v>57</v>
      </c>
      <c r="C49" s="6"/>
      <c r="D49" s="6">
        <v>6</v>
      </c>
      <c r="E49" s="6"/>
      <c r="F49" s="6">
        <v>3</v>
      </c>
      <c r="G49" s="6"/>
      <c r="H49" s="6">
        <v>0</v>
      </c>
      <c r="I49" s="6"/>
      <c r="J49" s="6">
        <v>10</v>
      </c>
      <c r="K49" s="6"/>
      <c r="L49" s="6">
        <f t="shared" si="7"/>
        <v>76</v>
      </c>
    </row>
    <row r="50" spans="1:12" x14ac:dyDescent="0.25">
      <c r="A50" t="s">
        <v>247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x14ac:dyDescent="0.25">
      <c r="A52" s="8" t="s">
        <v>408</v>
      </c>
      <c r="B52" s="6"/>
      <c r="C52" s="6"/>
      <c r="D52" s="6">
        <f>1</f>
        <v>1</v>
      </c>
      <c r="E52" s="6"/>
      <c r="F52" s="6"/>
      <c r="G52" s="6"/>
      <c r="H52" s="6"/>
      <c r="I52" s="6"/>
      <c r="J52" s="6"/>
      <c r="K52" s="6"/>
      <c r="L52" s="6">
        <f t="shared" ref="L52:L54" si="8">+SUM(B52:J52)</f>
        <v>1</v>
      </c>
    </row>
    <row r="53" spans="1:12" x14ac:dyDescent="0.25">
      <c r="A53" t="s">
        <v>270</v>
      </c>
      <c r="B53" s="6">
        <v>2063</v>
      </c>
      <c r="C53" s="6"/>
      <c r="D53" s="6">
        <v>92</v>
      </c>
      <c r="E53" s="6"/>
      <c r="F53" s="6">
        <v>191</v>
      </c>
      <c r="G53" s="6"/>
      <c r="H53" s="6">
        <v>33</v>
      </c>
      <c r="I53" s="6"/>
      <c r="J53" s="6">
        <v>346</v>
      </c>
      <c r="K53" s="6"/>
      <c r="L53" s="6">
        <f t="shared" si="8"/>
        <v>2725</v>
      </c>
    </row>
    <row r="54" spans="1:12" x14ac:dyDescent="0.25">
      <c r="A54" t="s">
        <v>271</v>
      </c>
      <c r="B54" s="6">
        <v>447</v>
      </c>
      <c r="C54" s="6"/>
      <c r="D54" s="6">
        <v>21</v>
      </c>
      <c r="E54" s="6"/>
      <c r="F54" s="6">
        <v>29</v>
      </c>
      <c r="G54" s="6"/>
      <c r="H54" s="6">
        <v>12</v>
      </c>
      <c r="I54" s="6"/>
      <c r="J54" s="6">
        <v>47</v>
      </c>
      <c r="K54" s="6"/>
      <c r="L54" s="6">
        <f t="shared" si="8"/>
        <v>556</v>
      </c>
    </row>
    <row r="55" spans="1:12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x14ac:dyDescent="0.25">
      <c r="A56" s="8" t="s">
        <v>272</v>
      </c>
      <c r="B56" s="6">
        <v>1</v>
      </c>
      <c r="C56" s="6"/>
      <c r="D56" s="6"/>
      <c r="E56" s="6"/>
      <c r="F56" s="6"/>
      <c r="G56" s="6"/>
      <c r="H56" s="6"/>
      <c r="I56" s="6"/>
      <c r="J56" s="6"/>
      <c r="K56" s="6"/>
      <c r="L56" s="6">
        <f t="shared" ref="L56:L58" si="9">+SUM(B56:J56)</f>
        <v>1</v>
      </c>
    </row>
    <row r="57" spans="1:12" x14ac:dyDescent="0.25">
      <c r="A57" t="s">
        <v>273</v>
      </c>
      <c r="B57" s="6">
        <v>123</v>
      </c>
      <c r="C57" s="6"/>
      <c r="D57" s="6">
        <v>3</v>
      </c>
      <c r="E57" s="6"/>
      <c r="F57" s="6">
        <v>10</v>
      </c>
      <c r="G57" s="6"/>
      <c r="H57" s="6">
        <v>0</v>
      </c>
      <c r="I57" s="6"/>
      <c r="J57" s="6">
        <v>17</v>
      </c>
      <c r="K57" s="6"/>
      <c r="L57" s="6">
        <f t="shared" si="9"/>
        <v>153</v>
      </c>
    </row>
    <row r="58" spans="1:12" x14ac:dyDescent="0.25">
      <c r="A58" t="s">
        <v>274</v>
      </c>
      <c r="B58" s="6">
        <v>40</v>
      </c>
      <c r="C58" s="6"/>
      <c r="D58" s="6">
        <v>1</v>
      </c>
      <c r="E58" s="6"/>
      <c r="F58" s="6">
        <v>0</v>
      </c>
      <c r="G58" s="6"/>
      <c r="H58" s="6">
        <v>0</v>
      </c>
      <c r="I58" s="6"/>
      <c r="J58" s="6">
        <v>6</v>
      </c>
      <c r="K58" s="6"/>
      <c r="L58" s="6">
        <f t="shared" si="9"/>
        <v>47</v>
      </c>
    </row>
    <row r="59" spans="1:12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 x14ac:dyDescent="0.25">
      <c r="A60" s="8" t="s">
        <v>275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x14ac:dyDescent="0.25">
      <c r="A61" t="s">
        <v>276</v>
      </c>
      <c r="B61" s="6">
        <v>124</v>
      </c>
      <c r="C61" s="6"/>
      <c r="D61" s="6">
        <v>12</v>
      </c>
      <c r="E61" s="6"/>
      <c r="F61" s="6">
        <v>8</v>
      </c>
      <c r="G61" s="6"/>
      <c r="H61" s="6">
        <v>1</v>
      </c>
      <c r="I61" s="6"/>
      <c r="J61" s="6">
        <v>20</v>
      </c>
      <c r="K61" s="6"/>
      <c r="L61" s="6">
        <f t="shared" ref="L61:L62" si="10">+SUM(B61:J61)</f>
        <v>165</v>
      </c>
    </row>
    <row r="62" spans="1:12" x14ac:dyDescent="0.25">
      <c r="A62" t="s">
        <v>277</v>
      </c>
      <c r="B62" s="6">
        <v>31</v>
      </c>
      <c r="C62" s="6"/>
      <c r="D62" s="6">
        <v>3</v>
      </c>
      <c r="E62" s="6"/>
      <c r="F62" s="6">
        <v>4</v>
      </c>
      <c r="G62" s="6"/>
      <c r="H62" s="6">
        <v>0</v>
      </c>
      <c r="I62" s="6"/>
      <c r="J62" s="6">
        <v>4</v>
      </c>
      <c r="K62" s="6"/>
      <c r="L62" s="6">
        <f t="shared" si="10"/>
        <v>42</v>
      </c>
    </row>
    <row r="63" spans="1:12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2" x14ac:dyDescent="0.25">
      <c r="A64" s="8" t="s">
        <v>409</v>
      </c>
      <c r="B64" s="6">
        <f>1+3</f>
        <v>4</v>
      </c>
      <c r="C64" s="6"/>
      <c r="D64" s="6"/>
      <c r="E64" s="6"/>
      <c r="F64" s="6"/>
      <c r="G64" s="6"/>
      <c r="H64" s="6"/>
      <c r="I64" s="6"/>
      <c r="J64" s="6"/>
      <c r="K64" s="6"/>
      <c r="L64" s="6">
        <f t="shared" ref="L64:L66" si="11">+SUM(B64:J64)</f>
        <v>4</v>
      </c>
    </row>
    <row r="65" spans="1:12" x14ac:dyDescent="0.25">
      <c r="A65" t="s">
        <v>295</v>
      </c>
      <c r="B65" s="6">
        <v>1659</v>
      </c>
      <c r="C65" s="6"/>
      <c r="D65" s="6">
        <v>79</v>
      </c>
      <c r="E65" s="6"/>
      <c r="F65" s="6">
        <v>158</v>
      </c>
      <c r="G65" s="6"/>
      <c r="H65" s="6">
        <v>37</v>
      </c>
      <c r="I65" s="6"/>
      <c r="J65" s="6">
        <v>241</v>
      </c>
      <c r="K65" s="6"/>
      <c r="L65" s="6">
        <f t="shared" si="11"/>
        <v>2174</v>
      </c>
    </row>
    <row r="66" spans="1:12" x14ac:dyDescent="0.25">
      <c r="A66" t="s">
        <v>296</v>
      </c>
      <c r="B66" s="6">
        <v>261</v>
      </c>
      <c r="C66" s="6"/>
      <c r="D66" s="6">
        <v>16</v>
      </c>
      <c r="E66" s="6"/>
      <c r="F66" s="6">
        <v>25</v>
      </c>
      <c r="G66" s="6"/>
      <c r="H66" s="6">
        <v>2</v>
      </c>
      <c r="I66" s="6"/>
      <c r="J66" s="6">
        <v>38</v>
      </c>
      <c r="K66" s="6"/>
      <c r="L66" s="6">
        <f t="shared" si="11"/>
        <v>342</v>
      </c>
    </row>
    <row r="67" spans="1:12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x14ac:dyDescent="0.25">
      <c r="A68" s="8" t="s">
        <v>410</v>
      </c>
      <c r="B68" s="6">
        <f>2+1</f>
        <v>3</v>
      </c>
      <c r="C68" s="6"/>
      <c r="D68" s="6"/>
      <c r="E68" s="6"/>
      <c r="F68" s="6"/>
      <c r="G68" s="6"/>
      <c r="H68" s="6"/>
      <c r="I68" s="6"/>
      <c r="J68" s="6"/>
      <c r="K68" s="6"/>
      <c r="L68" s="6">
        <f t="shared" ref="L68:L70" si="12">+SUM(B68:J68)</f>
        <v>3</v>
      </c>
    </row>
    <row r="69" spans="1:12" x14ac:dyDescent="0.25">
      <c r="A69" t="s">
        <v>310</v>
      </c>
      <c r="B69" s="6">
        <v>911</v>
      </c>
      <c r="C69" s="6"/>
      <c r="D69" s="6">
        <v>39</v>
      </c>
      <c r="E69" s="6"/>
      <c r="F69" s="6">
        <v>92</v>
      </c>
      <c r="G69" s="6"/>
      <c r="H69" s="6">
        <v>22</v>
      </c>
      <c r="I69" s="6"/>
      <c r="J69" s="6">
        <v>172</v>
      </c>
      <c r="K69" s="6"/>
      <c r="L69" s="6">
        <f t="shared" si="12"/>
        <v>1236</v>
      </c>
    </row>
    <row r="70" spans="1:12" x14ac:dyDescent="0.25">
      <c r="A70" t="s">
        <v>311</v>
      </c>
      <c r="B70" s="6">
        <v>189</v>
      </c>
      <c r="C70" s="6"/>
      <c r="D70" s="6">
        <v>20</v>
      </c>
      <c r="E70" s="6"/>
      <c r="F70" s="6">
        <v>18</v>
      </c>
      <c r="G70" s="6"/>
      <c r="H70" s="6">
        <v>2</v>
      </c>
      <c r="I70" s="6"/>
      <c r="J70" s="6">
        <v>31</v>
      </c>
      <c r="K70" s="6"/>
      <c r="L70" s="6">
        <f t="shared" si="12"/>
        <v>260</v>
      </c>
    </row>
    <row r="71" spans="1:12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x14ac:dyDescent="0.25">
      <c r="A72" s="8" t="s">
        <v>419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x14ac:dyDescent="0.25">
      <c r="A73" t="s">
        <v>319</v>
      </c>
      <c r="B73" s="6">
        <v>611</v>
      </c>
      <c r="C73" s="6"/>
      <c r="D73" s="6">
        <v>26</v>
      </c>
      <c r="E73" s="6"/>
      <c r="F73" s="6">
        <v>72</v>
      </c>
      <c r="G73" s="6"/>
      <c r="H73" s="6">
        <v>10</v>
      </c>
      <c r="I73" s="6"/>
      <c r="J73" s="6">
        <v>89</v>
      </c>
      <c r="K73" s="6"/>
      <c r="L73" s="6">
        <f t="shared" ref="L73:L74" si="13">+SUM(B73:J73)</f>
        <v>808</v>
      </c>
    </row>
    <row r="74" spans="1:12" x14ac:dyDescent="0.25">
      <c r="A74" t="s">
        <v>320</v>
      </c>
      <c r="B74" s="6">
        <v>97</v>
      </c>
      <c r="C74" s="6"/>
      <c r="D74" s="6">
        <v>5</v>
      </c>
      <c r="E74" s="6"/>
      <c r="F74" s="6">
        <v>6</v>
      </c>
      <c r="G74" s="6"/>
      <c r="H74" s="6">
        <v>1</v>
      </c>
      <c r="I74" s="6"/>
      <c r="J74" s="6">
        <v>10</v>
      </c>
      <c r="K74" s="6"/>
      <c r="L74" s="6">
        <f t="shared" si="13"/>
        <v>119</v>
      </c>
    </row>
    <row r="75" spans="1:12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x14ac:dyDescent="0.25">
      <c r="A76" s="8" t="s">
        <v>411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x14ac:dyDescent="0.25">
      <c r="A77" t="s">
        <v>323</v>
      </c>
      <c r="B77" s="6">
        <v>264</v>
      </c>
      <c r="C77" s="6"/>
      <c r="D77" s="6">
        <v>9</v>
      </c>
      <c r="E77" s="6"/>
      <c r="F77" s="6">
        <v>17</v>
      </c>
      <c r="G77" s="6"/>
      <c r="H77" s="6">
        <v>2</v>
      </c>
      <c r="I77" s="6"/>
      <c r="J77" s="6">
        <v>29</v>
      </c>
      <c r="K77" s="6"/>
      <c r="L77" s="6">
        <f t="shared" ref="L77:L80" si="14">+SUM(B77:J77)</f>
        <v>321</v>
      </c>
    </row>
    <row r="78" spans="1:12" x14ac:dyDescent="0.25">
      <c r="A78" t="s">
        <v>324</v>
      </c>
      <c r="B78" s="6">
        <v>51</v>
      </c>
      <c r="C78" s="6"/>
      <c r="D78" s="6">
        <v>0</v>
      </c>
      <c r="E78" s="6"/>
      <c r="F78" s="6">
        <v>3</v>
      </c>
      <c r="G78" s="6"/>
      <c r="H78" s="6">
        <v>1</v>
      </c>
      <c r="I78" s="6"/>
      <c r="J78" s="6">
        <v>1</v>
      </c>
      <c r="K78" s="6"/>
      <c r="L78" s="6">
        <f t="shared" si="14"/>
        <v>56</v>
      </c>
    </row>
    <row r="79" spans="1:12" x14ac:dyDescent="0.25">
      <c r="A79" t="s">
        <v>328</v>
      </c>
      <c r="B79" s="6">
        <v>283</v>
      </c>
      <c r="C79" s="6"/>
      <c r="D79" s="6">
        <v>8</v>
      </c>
      <c r="E79" s="6"/>
      <c r="F79" s="6">
        <v>14</v>
      </c>
      <c r="G79" s="6"/>
      <c r="H79" s="6">
        <v>7</v>
      </c>
      <c r="I79" s="6"/>
      <c r="J79" s="6">
        <v>30</v>
      </c>
      <c r="K79" s="6"/>
      <c r="L79" s="6">
        <f t="shared" si="14"/>
        <v>342</v>
      </c>
    </row>
    <row r="80" spans="1:12" x14ac:dyDescent="0.25">
      <c r="A80" t="s">
        <v>329</v>
      </c>
      <c r="B80" s="6">
        <v>14</v>
      </c>
      <c r="C80" s="6"/>
      <c r="D80" s="6">
        <v>1</v>
      </c>
      <c r="E80" s="6"/>
      <c r="F80" s="6">
        <v>0</v>
      </c>
      <c r="G80" s="6"/>
      <c r="H80" s="6">
        <v>1</v>
      </c>
      <c r="I80" s="6"/>
      <c r="J80" s="6">
        <v>1</v>
      </c>
      <c r="K80" s="6"/>
      <c r="L80" s="6">
        <f t="shared" si="14"/>
        <v>17</v>
      </c>
    </row>
    <row r="81" spans="1:12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x14ac:dyDescent="0.25">
      <c r="A82" s="8" t="s">
        <v>330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x14ac:dyDescent="0.25">
      <c r="A83" t="s">
        <v>331</v>
      </c>
      <c r="B83" s="6">
        <v>82</v>
      </c>
      <c r="C83" s="6"/>
      <c r="D83" s="6">
        <v>0</v>
      </c>
      <c r="E83" s="6"/>
      <c r="F83" s="6">
        <v>4</v>
      </c>
      <c r="G83" s="6"/>
      <c r="H83" s="6">
        <v>4</v>
      </c>
      <c r="I83" s="6"/>
      <c r="J83" s="6">
        <v>16</v>
      </c>
      <c r="K83" s="6"/>
      <c r="L83" s="6">
        <f t="shared" ref="L83" si="15">+SUM(B83:J83)</f>
        <v>106</v>
      </c>
    </row>
    <row r="84" spans="1:12" x14ac:dyDescent="0.25">
      <c r="A84" t="s">
        <v>332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x14ac:dyDescent="0.25">
      <c r="A86" s="8" t="s">
        <v>412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x14ac:dyDescent="0.25">
      <c r="A87" t="s">
        <v>337</v>
      </c>
      <c r="B87" s="6">
        <v>393</v>
      </c>
      <c r="C87" s="6"/>
      <c r="D87" s="6">
        <v>11</v>
      </c>
      <c r="E87" s="6"/>
      <c r="F87" s="6">
        <v>32</v>
      </c>
      <c r="G87" s="6"/>
      <c r="H87" s="6">
        <v>13</v>
      </c>
      <c r="I87" s="6"/>
      <c r="J87" s="6">
        <v>86</v>
      </c>
      <c r="K87" s="6"/>
      <c r="L87" s="6">
        <f t="shared" ref="L87:L88" si="16">+SUM(B87:J87)</f>
        <v>535</v>
      </c>
    </row>
    <row r="88" spans="1:12" x14ac:dyDescent="0.25">
      <c r="A88" t="s">
        <v>338</v>
      </c>
      <c r="B88" s="6">
        <v>72</v>
      </c>
      <c r="C88" s="6"/>
      <c r="D88" s="6">
        <v>3</v>
      </c>
      <c r="E88" s="6"/>
      <c r="F88" s="6">
        <v>2</v>
      </c>
      <c r="G88" s="6"/>
      <c r="H88" s="6">
        <v>0</v>
      </c>
      <c r="I88" s="6"/>
      <c r="J88" s="6">
        <v>10</v>
      </c>
      <c r="K88" s="6"/>
      <c r="L88" s="6">
        <f t="shared" si="16"/>
        <v>87</v>
      </c>
    </row>
    <row r="89" spans="1:12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x14ac:dyDescent="0.25">
      <c r="A90" s="8" t="s">
        <v>422</v>
      </c>
      <c r="B90" s="6">
        <v>1</v>
      </c>
      <c r="C90" s="6"/>
      <c r="D90" s="6"/>
      <c r="E90" s="6"/>
      <c r="F90" s="6"/>
      <c r="G90" s="6"/>
      <c r="H90" s="6"/>
      <c r="I90" s="6"/>
      <c r="J90" s="6"/>
      <c r="K90" s="6"/>
      <c r="L90" s="6">
        <f t="shared" ref="L90:L92" si="17">+SUM(B90:J90)</f>
        <v>1</v>
      </c>
    </row>
    <row r="91" spans="1:12" x14ac:dyDescent="0.25">
      <c r="A91" t="s">
        <v>342</v>
      </c>
      <c r="B91" s="6">
        <v>343</v>
      </c>
      <c r="C91" s="6"/>
      <c r="D91" s="6">
        <v>21</v>
      </c>
      <c r="E91" s="6"/>
      <c r="F91" s="6">
        <v>19</v>
      </c>
      <c r="G91" s="6"/>
      <c r="H91" s="6">
        <v>7</v>
      </c>
      <c r="I91" s="6"/>
      <c r="J91" s="6">
        <v>58</v>
      </c>
      <c r="K91" s="6"/>
      <c r="L91" s="6">
        <f t="shared" si="17"/>
        <v>448</v>
      </c>
    </row>
    <row r="92" spans="1:12" x14ac:dyDescent="0.25">
      <c r="A92" t="s">
        <v>343</v>
      </c>
      <c r="B92" s="6">
        <v>89</v>
      </c>
      <c r="C92" s="6"/>
      <c r="D92" s="6">
        <v>5</v>
      </c>
      <c r="E92" s="6"/>
      <c r="F92" s="6">
        <v>11</v>
      </c>
      <c r="G92" s="6"/>
      <c r="H92" s="6">
        <v>5</v>
      </c>
      <c r="I92" s="6"/>
      <c r="J92" s="6">
        <v>6</v>
      </c>
      <c r="K92" s="6"/>
      <c r="L92" s="6">
        <f t="shared" si="17"/>
        <v>116</v>
      </c>
    </row>
    <row r="93" spans="1:12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x14ac:dyDescent="0.25">
      <c r="A94" s="8" t="s">
        <v>413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x14ac:dyDescent="0.25">
      <c r="A95" t="s">
        <v>348</v>
      </c>
      <c r="B95" s="6">
        <v>206</v>
      </c>
      <c r="C95" s="6"/>
      <c r="D95" s="6">
        <v>8</v>
      </c>
      <c r="E95" s="6"/>
      <c r="F95" s="6">
        <v>12</v>
      </c>
      <c r="G95" s="6"/>
      <c r="H95" s="6">
        <v>6</v>
      </c>
      <c r="I95" s="6"/>
      <c r="J95" s="6">
        <v>20</v>
      </c>
      <c r="K95" s="6"/>
      <c r="L95" s="6">
        <f t="shared" ref="L95:L98" si="18">+SUM(B95:J95)</f>
        <v>252</v>
      </c>
    </row>
    <row r="96" spans="1:12" x14ac:dyDescent="0.25">
      <c r="A96" t="s">
        <v>349</v>
      </c>
      <c r="B96" s="6">
        <v>28</v>
      </c>
      <c r="C96" s="6"/>
      <c r="D96" s="6">
        <v>0</v>
      </c>
      <c r="E96" s="6"/>
      <c r="F96" s="6">
        <v>1</v>
      </c>
      <c r="G96" s="6"/>
      <c r="H96" s="6">
        <v>0</v>
      </c>
      <c r="I96" s="6"/>
      <c r="J96" s="6">
        <v>5</v>
      </c>
      <c r="K96" s="6"/>
      <c r="L96" s="6">
        <f t="shared" si="18"/>
        <v>34</v>
      </c>
    </row>
    <row r="97" spans="1:12" x14ac:dyDescent="0.25">
      <c r="A97" t="s">
        <v>354</v>
      </c>
      <c r="B97" s="6">
        <v>274</v>
      </c>
      <c r="C97" s="6"/>
      <c r="D97" s="6">
        <v>10</v>
      </c>
      <c r="E97" s="6"/>
      <c r="F97" s="6">
        <v>14</v>
      </c>
      <c r="G97" s="6"/>
      <c r="H97" s="6">
        <v>4</v>
      </c>
      <c r="I97" s="6"/>
      <c r="J97" s="6">
        <v>29</v>
      </c>
      <c r="K97" s="6"/>
      <c r="L97" s="6">
        <f t="shared" si="18"/>
        <v>331</v>
      </c>
    </row>
    <row r="98" spans="1:12" x14ac:dyDescent="0.25">
      <c r="A98" t="s">
        <v>355</v>
      </c>
      <c r="B98" s="6">
        <v>35</v>
      </c>
      <c r="C98" s="6"/>
      <c r="D98" s="6">
        <v>0</v>
      </c>
      <c r="E98" s="6"/>
      <c r="F98" s="6">
        <v>1</v>
      </c>
      <c r="G98" s="6"/>
      <c r="H98" s="6">
        <v>0</v>
      </c>
      <c r="I98" s="6"/>
      <c r="J98" s="6">
        <v>0</v>
      </c>
      <c r="K98" s="6"/>
      <c r="L98" s="6">
        <f t="shared" si="18"/>
        <v>36</v>
      </c>
    </row>
    <row r="99" spans="1:12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x14ac:dyDescent="0.25">
      <c r="A100" s="8" t="s">
        <v>414</v>
      </c>
      <c r="B100" s="6">
        <f>1</f>
        <v>1</v>
      </c>
      <c r="C100" s="6"/>
      <c r="D100" s="6"/>
      <c r="E100" s="6"/>
      <c r="F100" s="6"/>
      <c r="G100" s="6"/>
      <c r="H100" s="6"/>
      <c r="I100" s="6"/>
      <c r="J100" s="6"/>
      <c r="K100" s="6"/>
      <c r="L100" s="6">
        <f t="shared" ref="L100:L104" si="19">+SUM(B100:J100)</f>
        <v>1</v>
      </c>
    </row>
    <row r="101" spans="1:12" x14ac:dyDescent="0.25">
      <c r="A101" t="s">
        <v>360</v>
      </c>
      <c r="B101" s="6">
        <v>50</v>
      </c>
      <c r="C101" s="6"/>
      <c r="D101" s="6">
        <v>8</v>
      </c>
      <c r="E101" s="6"/>
      <c r="F101" s="6">
        <v>3</v>
      </c>
      <c r="G101" s="6"/>
      <c r="H101" s="6">
        <v>0</v>
      </c>
      <c r="I101" s="6"/>
      <c r="J101" s="6">
        <v>10</v>
      </c>
      <c r="K101" s="6"/>
      <c r="L101" s="6">
        <f t="shared" si="19"/>
        <v>71</v>
      </c>
    </row>
    <row r="102" spans="1:12" x14ac:dyDescent="0.25">
      <c r="A102" t="s">
        <v>361</v>
      </c>
      <c r="B102" s="6">
        <v>8</v>
      </c>
      <c r="C102" s="6"/>
      <c r="D102" s="6">
        <v>1</v>
      </c>
      <c r="E102" s="6"/>
      <c r="F102" s="6">
        <v>1</v>
      </c>
      <c r="G102" s="6"/>
      <c r="H102" s="6">
        <v>0</v>
      </c>
      <c r="I102" s="6"/>
      <c r="J102" s="6">
        <v>3</v>
      </c>
      <c r="K102" s="6"/>
      <c r="L102" s="6">
        <f t="shared" si="19"/>
        <v>13</v>
      </c>
    </row>
    <row r="103" spans="1:12" x14ac:dyDescent="0.25">
      <c r="A103" t="s">
        <v>366</v>
      </c>
      <c r="B103" s="6">
        <v>32</v>
      </c>
      <c r="C103" s="6"/>
      <c r="D103" s="6">
        <v>10</v>
      </c>
      <c r="E103" s="6"/>
      <c r="F103" s="6">
        <v>1</v>
      </c>
      <c r="G103" s="6"/>
      <c r="H103" s="6">
        <v>0</v>
      </c>
      <c r="I103" s="6"/>
      <c r="J103" s="6">
        <v>6</v>
      </c>
      <c r="K103" s="6"/>
      <c r="L103" s="6">
        <f t="shared" si="19"/>
        <v>49</v>
      </c>
    </row>
    <row r="104" spans="1:12" x14ac:dyDescent="0.25">
      <c r="A104" t="s">
        <v>367</v>
      </c>
      <c r="B104" s="6">
        <v>3</v>
      </c>
      <c r="C104" s="6"/>
      <c r="D104" s="6">
        <v>2</v>
      </c>
      <c r="E104" s="6"/>
      <c r="F104" s="6">
        <v>0</v>
      </c>
      <c r="G104" s="6"/>
      <c r="H104" s="6">
        <v>0</v>
      </c>
      <c r="I104" s="6"/>
      <c r="J104" s="6">
        <v>3</v>
      </c>
      <c r="K104" s="6"/>
      <c r="L104" s="6">
        <f t="shared" si="19"/>
        <v>8</v>
      </c>
    </row>
    <row r="105" spans="1:12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1:12" x14ac:dyDescent="0.25">
      <c r="A106" s="8" t="s">
        <v>415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x14ac:dyDescent="0.25">
      <c r="A107" t="s">
        <v>369</v>
      </c>
      <c r="B107" s="6">
        <v>53</v>
      </c>
      <c r="C107" s="6"/>
      <c r="D107" s="6">
        <v>3</v>
      </c>
      <c r="E107" s="6"/>
      <c r="F107" s="6">
        <v>2</v>
      </c>
      <c r="G107" s="6"/>
      <c r="H107" s="6">
        <v>0</v>
      </c>
      <c r="I107" s="6"/>
      <c r="J107" s="6">
        <v>2</v>
      </c>
      <c r="K107" s="6"/>
      <c r="L107" s="6">
        <f t="shared" ref="L107:L110" si="20">+SUM(B107:J107)</f>
        <v>60</v>
      </c>
    </row>
    <row r="108" spans="1:12" x14ac:dyDescent="0.25">
      <c r="A108" t="s">
        <v>370</v>
      </c>
      <c r="B108" s="6">
        <v>13</v>
      </c>
      <c r="C108" s="6"/>
      <c r="D108" s="6">
        <v>1</v>
      </c>
      <c r="E108" s="6"/>
      <c r="F108" s="6">
        <v>1</v>
      </c>
      <c r="G108" s="6"/>
      <c r="H108" s="6">
        <v>0</v>
      </c>
      <c r="I108" s="6"/>
      <c r="J108" s="6">
        <v>1</v>
      </c>
      <c r="K108" s="6"/>
      <c r="L108" s="6">
        <f t="shared" si="20"/>
        <v>16</v>
      </c>
    </row>
    <row r="109" spans="1:12" x14ac:dyDescent="0.25">
      <c r="A109" t="s">
        <v>372</v>
      </c>
      <c r="B109" s="6">
        <v>54</v>
      </c>
      <c r="C109" s="6"/>
      <c r="D109" s="6">
        <v>0</v>
      </c>
      <c r="E109" s="6"/>
      <c r="F109" s="6">
        <v>6</v>
      </c>
      <c r="G109" s="6"/>
      <c r="H109" s="6">
        <v>3</v>
      </c>
      <c r="I109" s="6"/>
      <c r="J109" s="6">
        <v>6</v>
      </c>
      <c r="K109" s="6"/>
      <c r="L109" s="6">
        <f t="shared" si="20"/>
        <v>69</v>
      </c>
    </row>
    <row r="110" spans="1:12" x14ac:dyDescent="0.25">
      <c r="A110" t="s">
        <v>373</v>
      </c>
      <c r="B110" s="6">
        <v>18</v>
      </c>
      <c r="C110" s="6"/>
      <c r="D110" s="6">
        <v>1</v>
      </c>
      <c r="E110" s="6"/>
      <c r="F110" s="6">
        <v>0</v>
      </c>
      <c r="G110" s="6"/>
      <c r="H110" s="6">
        <v>0</v>
      </c>
      <c r="I110" s="6"/>
      <c r="J110" s="6">
        <v>4</v>
      </c>
      <c r="K110" s="6"/>
      <c r="L110" s="6">
        <f t="shared" si="20"/>
        <v>23</v>
      </c>
    </row>
    <row r="111" spans="1:12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1:12" x14ac:dyDescent="0.25">
      <c r="A112" s="8" t="s">
        <v>416</v>
      </c>
      <c r="B112" s="6">
        <v>1</v>
      </c>
      <c r="C112" s="6"/>
      <c r="D112" s="6"/>
      <c r="E112" s="6"/>
      <c r="F112" s="6"/>
      <c r="G112" s="6"/>
      <c r="H112" s="6"/>
      <c r="I112" s="6"/>
      <c r="J112" s="6">
        <v>1</v>
      </c>
      <c r="K112" s="6"/>
      <c r="L112" s="6">
        <f t="shared" ref="L112:L116" si="21">+SUM(B112:J112)</f>
        <v>2</v>
      </c>
    </row>
    <row r="113" spans="1:12" x14ac:dyDescent="0.25">
      <c r="A113" t="s">
        <v>378</v>
      </c>
      <c r="B113" s="6">
        <v>308</v>
      </c>
      <c r="C113" s="6"/>
      <c r="D113" s="6">
        <v>10</v>
      </c>
      <c r="E113" s="6"/>
      <c r="F113" s="6">
        <v>23</v>
      </c>
      <c r="G113" s="6"/>
      <c r="H113" s="6">
        <v>2</v>
      </c>
      <c r="I113" s="6"/>
      <c r="J113" s="6">
        <v>36</v>
      </c>
      <c r="K113" s="6"/>
      <c r="L113" s="6">
        <f t="shared" si="21"/>
        <v>379</v>
      </c>
    </row>
    <row r="114" spans="1:12" x14ac:dyDescent="0.25">
      <c r="A114" t="s">
        <v>379</v>
      </c>
      <c r="B114" s="6">
        <v>53</v>
      </c>
      <c r="C114" s="6"/>
      <c r="D114" s="6">
        <v>2</v>
      </c>
      <c r="E114" s="6"/>
      <c r="F114" s="6">
        <v>5</v>
      </c>
      <c r="G114" s="6"/>
      <c r="H114" s="6">
        <v>2</v>
      </c>
      <c r="I114" s="6"/>
      <c r="J114" s="6">
        <v>4</v>
      </c>
      <c r="K114" s="6"/>
      <c r="L114" s="6">
        <f t="shared" si="21"/>
        <v>66</v>
      </c>
    </row>
    <row r="115" spans="1:12" x14ac:dyDescent="0.25">
      <c r="A115" t="s">
        <v>384</v>
      </c>
      <c r="B115" s="6">
        <v>219</v>
      </c>
      <c r="C115" s="6"/>
      <c r="D115" s="6">
        <v>7</v>
      </c>
      <c r="E115" s="6"/>
      <c r="F115" s="6">
        <v>17</v>
      </c>
      <c r="G115" s="6"/>
      <c r="H115" s="6">
        <v>0</v>
      </c>
      <c r="I115" s="6"/>
      <c r="J115" s="6">
        <v>33</v>
      </c>
      <c r="K115" s="6"/>
      <c r="L115" s="6">
        <f t="shared" si="21"/>
        <v>276</v>
      </c>
    </row>
    <row r="116" spans="1:12" x14ac:dyDescent="0.25">
      <c r="A116" t="s">
        <v>385</v>
      </c>
      <c r="B116" s="6">
        <v>41</v>
      </c>
      <c r="C116" s="6"/>
      <c r="D116" s="6">
        <v>1</v>
      </c>
      <c r="E116" s="6"/>
      <c r="F116" s="6">
        <v>4</v>
      </c>
      <c r="G116" s="6"/>
      <c r="H116" s="6">
        <v>1</v>
      </c>
      <c r="I116" s="6"/>
      <c r="J116" s="6">
        <v>5</v>
      </c>
      <c r="K116" s="6"/>
      <c r="L116" s="6">
        <f t="shared" si="21"/>
        <v>52</v>
      </c>
    </row>
    <row r="117" spans="1:12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1:12" x14ac:dyDescent="0.25">
      <c r="A118" s="8" t="s">
        <v>417</v>
      </c>
      <c r="B118" s="6">
        <f>1</f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6">
        <f t="shared" ref="L118:L120" si="22">+SUM(B118:J118)</f>
        <v>1</v>
      </c>
    </row>
    <row r="119" spans="1:12" x14ac:dyDescent="0.25">
      <c r="A119" t="s">
        <v>391</v>
      </c>
      <c r="B119" s="6">
        <v>499</v>
      </c>
      <c r="C119" s="6"/>
      <c r="D119" s="6">
        <v>19</v>
      </c>
      <c r="E119" s="6"/>
      <c r="F119" s="6">
        <v>34</v>
      </c>
      <c r="G119" s="6"/>
      <c r="H119" s="6">
        <v>7</v>
      </c>
      <c r="I119" s="6"/>
      <c r="J119" s="6">
        <v>99</v>
      </c>
      <c r="K119" s="6"/>
      <c r="L119" s="6">
        <f t="shared" si="22"/>
        <v>658</v>
      </c>
    </row>
    <row r="120" spans="1:12" x14ac:dyDescent="0.25">
      <c r="A120" t="s">
        <v>392</v>
      </c>
      <c r="B120" s="6">
        <v>66</v>
      </c>
      <c r="C120" s="6"/>
      <c r="D120" s="6">
        <v>2</v>
      </c>
      <c r="E120" s="6"/>
      <c r="F120" s="6">
        <v>2</v>
      </c>
      <c r="G120" s="6"/>
      <c r="H120" s="6">
        <v>0</v>
      </c>
      <c r="I120" s="6"/>
      <c r="J120" s="6">
        <v>6</v>
      </c>
      <c r="K120" s="6"/>
      <c r="L120" s="6">
        <f t="shared" si="22"/>
        <v>76</v>
      </c>
    </row>
    <row r="121" spans="1:12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1:12" x14ac:dyDescent="0.25">
      <c r="A122" s="8" t="s">
        <v>423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x14ac:dyDescent="0.25">
      <c r="A123" t="s">
        <v>395</v>
      </c>
      <c r="B123" s="6">
        <v>270</v>
      </c>
      <c r="C123" s="6"/>
      <c r="D123" s="6">
        <v>5</v>
      </c>
      <c r="E123" s="6"/>
      <c r="F123" s="6">
        <v>15</v>
      </c>
      <c r="G123" s="6"/>
      <c r="H123" s="6">
        <v>1</v>
      </c>
      <c r="I123" s="6"/>
      <c r="J123" s="6">
        <v>32</v>
      </c>
      <c r="K123" s="6"/>
      <c r="L123" s="6">
        <f t="shared" ref="L123:L124" si="23">+SUM(B123:J123)</f>
        <v>323</v>
      </c>
    </row>
    <row r="124" spans="1:12" x14ac:dyDescent="0.25">
      <c r="A124" t="s">
        <v>396</v>
      </c>
      <c r="B124" s="7">
        <v>25</v>
      </c>
      <c r="C124" s="6"/>
      <c r="D124" s="7">
        <v>2</v>
      </c>
      <c r="E124" s="6"/>
      <c r="F124" s="7">
        <v>3</v>
      </c>
      <c r="G124" s="6"/>
      <c r="H124" s="7">
        <v>0</v>
      </c>
      <c r="I124" s="6"/>
      <c r="J124" s="7">
        <v>4</v>
      </c>
      <c r="K124" s="6"/>
      <c r="L124" s="7">
        <f t="shared" si="23"/>
        <v>34</v>
      </c>
    </row>
    <row r="125" spans="1:12" x14ac:dyDescent="0.25">
      <c r="A125" t="s">
        <v>397</v>
      </c>
      <c r="B125" s="9">
        <f>+SUM(B4:B124)</f>
        <v>13033</v>
      </c>
      <c r="C125" s="9"/>
      <c r="D125" s="9">
        <f>+SUM(D4:D124)</f>
        <v>598</v>
      </c>
      <c r="E125" s="9"/>
      <c r="F125" s="9">
        <f>+SUM(F4:F124)</f>
        <v>1055</v>
      </c>
      <c r="G125" s="9"/>
      <c r="H125" s="9">
        <f>+SUM(H4:H124)</f>
        <v>219</v>
      </c>
      <c r="I125" s="9"/>
      <c r="J125" s="9">
        <f>+SUM(J4:J124)</f>
        <v>1965</v>
      </c>
      <c r="K125" s="9"/>
      <c r="L125" s="9">
        <f>+SUM(L4:L124)</f>
        <v>16870</v>
      </c>
    </row>
  </sheetData>
  <mergeCells count="5">
    <mergeCell ref="A1:L1"/>
    <mergeCell ref="J2:J3"/>
    <mergeCell ref="H2:H3"/>
    <mergeCell ref="F2:F3"/>
    <mergeCell ref="D2:D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0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="75" zoomScaleNormal="75" workbookViewId="0">
      <pane ySplit="4" topLeftCell="A108" activePane="bottomLeft" state="frozen"/>
      <selection pane="bottomLeft" activeCell="B126" sqref="B126"/>
    </sheetView>
  </sheetViews>
  <sheetFormatPr defaultRowHeight="15" x14ac:dyDescent="0.25"/>
  <cols>
    <col min="1" max="1" width="41" customWidth="1"/>
    <col min="2" max="2" width="9.85546875" style="3" bestFit="1" customWidth="1"/>
    <col min="3" max="3" width="1.7109375" style="3" customWidth="1"/>
    <col min="4" max="4" width="10.140625" style="3" bestFit="1" customWidth="1"/>
    <col min="5" max="5" width="1.7109375" style="3" customWidth="1"/>
    <col min="6" max="6" width="12.85546875" style="3" customWidth="1"/>
    <col min="7" max="7" width="1.7109375" style="3" customWidth="1"/>
    <col min="8" max="8" width="11.140625" style="3" customWidth="1"/>
    <col min="9" max="9" width="1.7109375" style="3" customWidth="1"/>
    <col min="10" max="10" width="9" style="3" bestFit="1" customWidth="1"/>
    <col min="11" max="11" width="1.7109375" style="3" customWidth="1"/>
    <col min="12" max="12" width="9.85546875" style="3" bestFit="1" customWidth="1"/>
    <col min="13" max="13" width="9.140625" style="1"/>
  </cols>
  <sheetData>
    <row r="1" spans="1:13" x14ac:dyDescent="0.25">
      <c r="A1" s="50" t="s">
        <v>430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ht="15" customHeight="1" x14ac:dyDescent="0.25">
      <c r="A2" t="s">
        <v>168</v>
      </c>
      <c r="B2" s="34"/>
      <c r="D2" s="34" t="s">
        <v>520</v>
      </c>
      <c r="F2" s="54" t="s">
        <v>13</v>
      </c>
      <c r="H2" s="54" t="s">
        <v>14</v>
      </c>
    </row>
    <row r="3" spans="1:13" x14ac:dyDescent="0.25">
      <c r="A3" t="s">
        <v>168</v>
      </c>
      <c r="B3" s="34" t="s">
        <v>518</v>
      </c>
      <c r="D3" s="27" t="s">
        <v>523</v>
      </c>
      <c r="F3" s="54"/>
      <c r="H3" s="54"/>
      <c r="J3" s="27" t="s">
        <v>521</v>
      </c>
    </row>
    <row r="4" spans="1:13" s="20" customFormat="1" x14ac:dyDescent="0.25">
      <c r="B4" s="25" t="s">
        <v>519</v>
      </c>
      <c r="C4" s="3"/>
      <c r="D4" s="25" t="s">
        <v>524</v>
      </c>
      <c r="E4" s="3"/>
      <c r="F4" s="52"/>
      <c r="G4" s="3"/>
      <c r="H4" s="52"/>
      <c r="I4" s="3"/>
      <c r="J4" s="25" t="s">
        <v>522</v>
      </c>
      <c r="K4" s="3"/>
      <c r="L4" s="11" t="s">
        <v>167</v>
      </c>
      <c r="M4" s="1"/>
    </row>
    <row r="5" spans="1:13" x14ac:dyDescent="0.25">
      <c r="A5" s="8" t="s">
        <v>402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x14ac:dyDescent="0.25">
      <c r="A6" t="s">
        <v>173</v>
      </c>
      <c r="B6" s="6">
        <v>379</v>
      </c>
      <c r="C6" s="6"/>
      <c r="D6" s="6">
        <v>79</v>
      </c>
      <c r="E6" s="6"/>
      <c r="F6" s="6">
        <v>31</v>
      </c>
      <c r="G6" s="6"/>
      <c r="H6" s="6">
        <v>2</v>
      </c>
      <c r="I6" s="6"/>
      <c r="J6" s="6">
        <v>0</v>
      </c>
      <c r="K6" s="6"/>
      <c r="L6" s="6">
        <f>+SUM(B6:J6)</f>
        <v>491</v>
      </c>
    </row>
    <row r="7" spans="1:13" x14ac:dyDescent="0.25">
      <c r="A7" t="s">
        <v>174</v>
      </c>
      <c r="B7" s="6">
        <v>31</v>
      </c>
      <c r="C7" s="6"/>
      <c r="D7" s="6">
        <v>6</v>
      </c>
      <c r="E7" s="6"/>
      <c r="F7" s="6">
        <v>9</v>
      </c>
      <c r="G7" s="6"/>
      <c r="H7" s="6">
        <v>0</v>
      </c>
      <c r="I7" s="6"/>
      <c r="J7" s="6">
        <v>1</v>
      </c>
      <c r="K7" s="6"/>
      <c r="L7" s="6">
        <f>+SUM(B7:J7)</f>
        <v>47</v>
      </c>
    </row>
    <row r="8" spans="1:13" x14ac:dyDescent="0.25">
      <c r="A8" t="s">
        <v>178</v>
      </c>
      <c r="B8" s="6">
        <v>310</v>
      </c>
      <c r="C8" s="6"/>
      <c r="D8" s="6">
        <v>63</v>
      </c>
      <c r="E8" s="6"/>
      <c r="F8" s="6">
        <v>39</v>
      </c>
      <c r="G8" s="6"/>
      <c r="H8" s="6">
        <v>2</v>
      </c>
      <c r="I8" s="6"/>
      <c r="J8" s="6">
        <v>7</v>
      </c>
      <c r="K8" s="6"/>
      <c r="L8" s="6">
        <f>+SUM(B8:J8)</f>
        <v>421</v>
      </c>
    </row>
    <row r="9" spans="1:13" x14ac:dyDescent="0.25">
      <c r="A9" t="s">
        <v>179</v>
      </c>
      <c r="B9" s="6">
        <v>34</v>
      </c>
      <c r="C9" s="6"/>
      <c r="D9" s="6">
        <v>6</v>
      </c>
      <c r="E9" s="6"/>
      <c r="F9" s="6">
        <v>6</v>
      </c>
      <c r="G9" s="6"/>
      <c r="H9" s="6">
        <v>1</v>
      </c>
      <c r="I9" s="6"/>
      <c r="J9" s="6">
        <v>0</v>
      </c>
      <c r="K9" s="6"/>
      <c r="L9" s="6">
        <f>+SUM(B9:J9)</f>
        <v>47</v>
      </c>
    </row>
    <row r="10" spans="1:13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3" x14ac:dyDescent="0.25">
      <c r="A11" s="8" t="s">
        <v>403</v>
      </c>
      <c r="B11" s="6">
        <v>1</v>
      </c>
      <c r="C11" s="6"/>
      <c r="D11" s="6"/>
      <c r="E11" s="6"/>
      <c r="F11" s="6"/>
      <c r="G11" s="6"/>
      <c r="H11" s="6"/>
      <c r="I11" s="6"/>
      <c r="J11" s="6"/>
      <c r="K11" s="6"/>
      <c r="L11" s="6">
        <f t="shared" ref="L11:L18" si="0">+SUM(B11:J11)</f>
        <v>1</v>
      </c>
    </row>
    <row r="12" spans="1:13" x14ac:dyDescent="0.25">
      <c r="A12" t="s">
        <v>184</v>
      </c>
      <c r="B12" s="6">
        <v>754</v>
      </c>
      <c r="C12" s="6"/>
      <c r="D12" s="6">
        <v>128</v>
      </c>
      <c r="E12" s="6"/>
      <c r="F12" s="6">
        <v>116</v>
      </c>
      <c r="G12" s="6"/>
      <c r="H12" s="6">
        <v>5</v>
      </c>
      <c r="I12" s="6"/>
      <c r="J12" s="6">
        <v>4</v>
      </c>
      <c r="K12" s="6"/>
      <c r="L12" s="6">
        <f t="shared" si="0"/>
        <v>1007</v>
      </c>
    </row>
    <row r="13" spans="1:13" x14ac:dyDescent="0.25">
      <c r="A13" t="s">
        <v>185</v>
      </c>
      <c r="B13" s="6">
        <v>64</v>
      </c>
      <c r="C13" s="6"/>
      <c r="D13" s="6">
        <v>9</v>
      </c>
      <c r="E13" s="6"/>
      <c r="F13" s="6">
        <v>12</v>
      </c>
      <c r="G13" s="6"/>
      <c r="H13" s="6">
        <v>0</v>
      </c>
      <c r="I13" s="6"/>
      <c r="J13" s="6">
        <v>0</v>
      </c>
      <c r="K13" s="6"/>
      <c r="L13" s="6">
        <f t="shared" si="0"/>
        <v>85</v>
      </c>
    </row>
    <row r="14" spans="1:13" x14ac:dyDescent="0.25">
      <c r="A14" t="s">
        <v>189</v>
      </c>
      <c r="B14" s="6">
        <v>654</v>
      </c>
      <c r="C14" s="6"/>
      <c r="D14" s="6">
        <v>156</v>
      </c>
      <c r="E14" s="6"/>
      <c r="F14" s="6">
        <v>62</v>
      </c>
      <c r="G14" s="6"/>
      <c r="H14" s="6">
        <v>2</v>
      </c>
      <c r="I14" s="6"/>
      <c r="J14" s="6">
        <v>11</v>
      </c>
      <c r="K14" s="6"/>
      <c r="L14" s="6">
        <f t="shared" si="0"/>
        <v>885</v>
      </c>
    </row>
    <row r="15" spans="1:13" x14ac:dyDescent="0.25">
      <c r="A15" t="s">
        <v>190</v>
      </c>
      <c r="B15" s="6">
        <v>62</v>
      </c>
      <c r="C15" s="6"/>
      <c r="D15" s="6">
        <v>7</v>
      </c>
      <c r="E15" s="6"/>
      <c r="F15" s="6">
        <v>4</v>
      </c>
      <c r="G15" s="6"/>
      <c r="H15" s="6">
        <v>0</v>
      </c>
      <c r="I15" s="6"/>
      <c r="J15" s="6">
        <v>1</v>
      </c>
      <c r="K15" s="6"/>
      <c r="L15" s="6">
        <f t="shared" si="0"/>
        <v>74</v>
      </c>
    </row>
    <row r="16" spans="1:13" x14ac:dyDescent="0.25">
      <c r="A16" t="s">
        <v>195</v>
      </c>
      <c r="B16" s="6">
        <v>795</v>
      </c>
      <c r="C16" s="6"/>
      <c r="D16" s="6">
        <v>136</v>
      </c>
      <c r="E16" s="6"/>
      <c r="F16" s="6">
        <v>96</v>
      </c>
      <c r="G16" s="6"/>
      <c r="H16" s="6">
        <v>2</v>
      </c>
      <c r="I16" s="6"/>
      <c r="J16" s="6">
        <v>3</v>
      </c>
      <c r="K16" s="6"/>
      <c r="L16" s="6">
        <f t="shared" si="0"/>
        <v>1032</v>
      </c>
    </row>
    <row r="17" spans="1:12" x14ac:dyDescent="0.25">
      <c r="A17" t="s">
        <v>196</v>
      </c>
      <c r="B17" s="6">
        <v>94</v>
      </c>
      <c r="C17" s="6"/>
      <c r="D17" s="6">
        <v>12</v>
      </c>
      <c r="E17" s="6"/>
      <c r="F17" s="6">
        <v>15</v>
      </c>
      <c r="G17" s="6"/>
      <c r="H17" s="6">
        <v>2</v>
      </c>
      <c r="I17" s="6"/>
      <c r="J17" s="6">
        <v>2</v>
      </c>
      <c r="K17" s="6"/>
      <c r="L17" s="6">
        <f t="shared" si="0"/>
        <v>125</v>
      </c>
    </row>
    <row r="18" spans="1:12" x14ac:dyDescent="0.25">
      <c r="A18" t="s">
        <v>201</v>
      </c>
      <c r="B18" s="6">
        <v>573</v>
      </c>
      <c r="C18" s="6"/>
      <c r="D18" s="6">
        <v>131</v>
      </c>
      <c r="E18" s="6"/>
      <c r="F18" s="6">
        <v>72</v>
      </c>
      <c r="G18" s="6"/>
      <c r="H18" s="6">
        <v>2</v>
      </c>
      <c r="I18" s="6"/>
      <c r="J18" s="6">
        <v>5</v>
      </c>
      <c r="K18" s="6"/>
      <c r="L18" s="6">
        <f t="shared" si="0"/>
        <v>783</v>
      </c>
    </row>
    <row r="19" spans="1:12" x14ac:dyDescent="0.25">
      <c r="A19" t="s">
        <v>202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x14ac:dyDescent="0.25">
      <c r="A20" t="s">
        <v>205</v>
      </c>
      <c r="B20" s="6">
        <v>418</v>
      </c>
      <c r="C20" s="6"/>
      <c r="D20" s="6">
        <v>40</v>
      </c>
      <c r="E20" s="6"/>
      <c r="F20" s="6">
        <v>29</v>
      </c>
      <c r="G20" s="6"/>
      <c r="H20" s="6">
        <v>2</v>
      </c>
      <c r="I20" s="6"/>
      <c r="J20" s="6">
        <v>7</v>
      </c>
      <c r="K20" s="6"/>
      <c r="L20" s="6">
        <f>+SUM(B20:J20)</f>
        <v>496</v>
      </c>
    </row>
    <row r="21" spans="1:12" x14ac:dyDescent="0.25">
      <c r="A21" t="s">
        <v>206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1:12" x14ac:dyDescent="0.25">
      <c r="A22" t="s">
        <v>211</v>
      </c>
      <c r="B22" s="6">
        <v>728</v>
      </c>
      <c r="C22" s="6"/>
      <c r="D22" s="6">
        <v>130</v>
      </c>
      <c r="E22" s="6"/>
      <c r="F22" s="6">
        <v>52</v>
      </c>
      <c r="G22" s="6"/>
      <c r="H22" s="6">
        <v>9</v>
      </c>
      <c r="I22" s="6"/>
      <c r="J22" s="6">
        <v>12</v>
      </c>
      <c r="K22" s="6"/>
      <c r="L22" s="6">
        <f>+SUM(B22:J22)</f>
        <v>931</v>
      </c>
    </row>
    <row r="23" spans="1:12" x14ac:dyDescent="0.25">
      <c r="A23" t="s">
        <v>212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x14ac:dyDescent="0.25">
      <c r="A25" s="8" t="s">
        <v>421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 x14ac:dyDescent="0.25">
      <c r="A26" t="s">
        <v>214</v>
      </c>
      <c r="B26" s="6">
        <v>148</v>
      </c>
      <c r="C26" s="6"/>
      <c r="D26" s="6">
        <v>14</v>
      </c>
      <c r="E26" s="6"/>
      <c r="F26" s="6">
        <v>8</v>
      </c>
      <c r="G26" s="6"/>
      <c r="H26" s="6">
        <v>5</v>
      </c>
      <c r="I26" s="6"/>
      <c r="J26" s="6">
        <v>0</v>
      </c>
      <c r="K26" s="6"/>
      <c r="L26" s="6">
        <f t="shared" ref="L26:L33" si="1">+SUM(B26:J26)</f>
        <v>175</v>
      </c>
    </row>
    <row r="27" spans="1:12" x14ac:dyDescent="0.25">
      <c r="A27" t="s">
        <v>215</v>
      </c>
      <c r="B27" s="6">
        <v>19</v>
      </c>
      <c r="C27" s="6"/>
      <c r="D27" s="6">
        <v>5</v>
      </c>
      <c r="E27" s="6"/>
      <c r="F27" s="6">
        <v>1</v>
      </c>
      <c r="G27" s="6"/>
      <c r="H27" s="6">
        <v>1</v>
      </c>
      <c r="I27" s="6"/>
      <c r="J27" s="6">
        <v>0</v>
      </c>
      <c r="K27" s="6"/>
      <c r="L27" s="6">
        <f t="shared" si="1"/>
        <v>26</v>
      </c>
    </row>
    <row r="28" spans="1:12" x14ac:dyDescent="0.25">
      <c r="A28" t="s">
        <v>217</v>
      </c>
      <c r="B28" s="6">
        <v>137</v>
      </c>
      <c r="C28" s="6"/>
      <c r="D28" s="6">
        <v>12</v>
      </c>
      <c r="E28" s="6"/>
      <c r="F28" s="6">
        <v>7</v>
      </c>
      <c r="G28" s="6"/>
      <c r="H28" s="6">
        <v>4</v>
      </c>
      <c r="I28" s="6"/>
      <c r="J28" s="6">
        <v>0</v>
      </c>
      <c r="K28" s="6"/>
      <c r="L28" s="6">
        <f t="shared" si="1"/>
        <v>160</v>
      </c>
    </row>
    <row r="29" spans="1:12" x14ac:dyDescent="0.25">
      <c r="A29" t="s">
        <v>218</v>
      </c>
      <c r="B29" s="6">
        <v>15</v>
      </c>
      <c r="C29" s="6"/>
      <c r="D29" s="6">
        <v>4</v>
      </c>
      <c r="E29" s="6"/>
      <c r="F29" s="6">
        <v>0</v>
      </c>
      <c r="G29" s="6"/>
      <c r="H29" s="6">
        <v>0</v>
      </c>
      <c r="I29" s="6"/>
      <c r="J29" s="6">
        <v>0</v>
      </c>
      <c r="K29" s="6"/>
      <c r="L29" s="6">
        <f t="shared" si="1"/>
        <v>19</v>
      </c>
    </row>
    <row r="30" spans="1:12" x14ac:dyDescent="0.25">
      <c r="A30" t="s">
        <v>220</v>
      </c>
      <c r="B30" s="6">
        <v>69</v>
      </c>
      <c r="C30" s="6"/>
      <c r="D30" s="6">
        <v>7</v>
      </c>
      <c r="E30" s="6"/>
      <c r="F30" s="6">
        <v>5</v>
      </c>
      <c r="G30" s="6"/>
      <c r="H30" s="6">
        <v>0</v>
      </c>
      <c r="I30" s="6"/>
      <c r="J30" s="6">
        <v>0</v>
      </c>
      <c r="K30" s="6"/>
      <c r="L30" s="6">
        <f t="shared" si="1"/>
        <v>81</v>
      </c>
    </row>
    <row r="31" spans="1:12" x14ac:dyDescent="0.25">
      <c r="A31" t="s">
        <v>221</v>
      </c>
      <c r="B31" s="6">
        <v>22</v>
      </c>
      <c r="C31" s="6"/>
      <c r="D31" s="6">
        <v>2</v>
      </c>
      <c r="E31" s="6"/>
      <c r="F31" s="6">
        <v>1</v>
      </c>
      <c r="G31" s="6"/>
      <c r="H31" s="6">
        <v>0</v>
      </c>
      <c r="I31" s="6"/>
      <c r="J31" s="6">
        <v>0</v>
      </c>
      <c r="K31" s="6"/>
      <c r="L31" s="6">
        <f t="shared" si="1"/>
        <v>25</v>
      </c>
    </row>
    <row r="32" spans="1:12" x14ac:dyDescent="0.25">
      <c r="A32" t="s">
        <v>223</v>
      </c>
      <c r="B32" s="6">
        <v>170</v>
      </c>
      <c r="C32" s="6"/>
      <c r="D32" s="6">
        <v>5</v>
      </c>
      <c r="E32" s="6"/>
      <c r="F32" s="6">
        <v>15</v>
      </c>
      <c r="G32" s="6"/>
      <c r="H32" s="6">
        <v>4</v>
      </c>
      <c r="I32" s="6"/>
      <c r="J32" s="6">
        <v>0</v>
      </c>
      <c r="K32" s="6"/>
      <c r="L32" s="6">
        <f t="shared" si="1"/>
        <v>194</v>
      </c>
    </row>
    <row r="33" spans="1:12" x14ac:dyDescent="0.25">
      <c r="A33" t="s">
        <v>224</v>
      </c>
      <c r="B33" s="6">
        <v>14</v>
      </c>
      <c r="C33" s="6"/>
      <c r="D33" s="6">
        <v>2</v>
      </c>
      <c r="E33" s="6"/>
      <c r="F33" s="6">
        <v>1</v>
      </c>
      <c r="G33" s="6"/>
      <c r="H33" s="6">
        <v>0</v>
      </c>
      <c r="I33" s="6"/>
      <c r="J33" s="6">
        <v>2</v>
      </c>
      <c r="K33" s="6"/>
      <c r="L33" s="6">
        <f t="shared" si="1"/>
        <v>19</v>
      </c>
    </row>
    <row r="34" spans="1:12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x14ac:dyDescent="0.25">
      <c r="A35" s="8" t="s">
        <v>405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x14ac:dyDescent="0.25">
      <c r="A36" t="s">
        <v>227</v>
      </c>
      <c r="B36" s="6">
        <v>212</v>
      </c>
      <c r="C36" s="6"/>
      <c r="D36" s="6">
        <v>21</v>
      </c>
      <c r="E36" s="6"/>
      <c r="F36" s="6">
        <v>25</v>
      </c>
      <c r="G36" s="6"/>
      <c r="H36" s="6">
        <v>2</v>
      </c>
      <c r="I36" s="6"/>
      <c r="J36" s="6">
        <v>2</v>
      </c>
      <c r="K36" s="6"/>
      <c r="L36" s="6">
        <f t="shared" ref="L36:L37" si="2">+SUM(B36:J36)</f>
        <v>262</v>
      </c>
    </row>
    <row r="37" spans="1:12" x14ac:dyDescent="0.25">
      <c r="A37" t="s">
        <v>228</v>
      </c>
      <c r="B37" s="6">
        <v>29</v>
      </c>
      <c r="C37" s="6"/>
      <c r="D37" s="6">
        <v>3</v>
      </c>
      <c r="E37" s="6"/>
      <c r="F37" s="6">
        <v>2</v>
      </c>
      <c r="G37" s="6"/>
      <c r="H37" s="6">
        <v>1</v>
      </c>
      <c r="I37" s="6"/>
      <c r="J37" s="6">
        <v>1</v>
      </c>
      <c r="K37" s="6"/>
      <c r="L37" s="6">
        <f t="shared" si="2"/>
        <v>36</v>
      </c>
    </row>
    <row r="38" spans="1:12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1:12" x14ac:dyDescent="0.25">
      <c r="A39" s="8" t="s">
        <v>406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1:12" x14ac:dyDescent="0.25">
      <c r="A40" t="s">
        <v>233</v>
      </c>
      <c r="B40" s="6">
        <v>471</v>
      </c>
      <c r="C40" s="6"/>
      <c r="D40" s="6">
        <v>60</v>
      </c>
      <c r="E40" s="6"/>
      <c r="F40" s="6">
        <v>86</v>
      </c>
      <c r="G40" s="6"/>
      <c r="H40" s="6">
        <v>4</v>
      </c>
      <c r="I40" s="6"/>
      <c r="J40" s="6">
        <v>3</v>
      </c>
      <c r="K40" s="6"/>
      <c r="L40" s="6">
        <f t="shared" ref="L40:L41" si="3">+SUM(B40:J40)</f>
        <v>624</v>
      </c>
    </row>
    <row r="41" spans="1:12" x14ac:dyDescent="0.25">
      <c r="A41" t="s">
        <v>234</v>
      </c>
      <c r="B41" s="6">
        <v>50</v>
      </c>
      <c r="C41" s="6"/>
      <c r="D41" s="6">
        <v>7</v>
      </c>
      <c r="E41" s="6"/>
      <c r="F41" s="6">
        <v>14</v>
      </c>
      <c r="G41" s="6"/>
      <c r="H41" s="6">
        <v>0</v>
      </c>
      <c r="I41" s="6"/>
      <c r="J41" s="6">
        <v>0</v>
      </c>
      <c r="K41" s="6"/>
      <c r="L41" s="6">
        <f t="shared" si="3"/>
        <v>71</v>
      </c>
    </row>
    <row r="42" spans="1:12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1:12" x14ac:dyDescent="0.25">
      <c r="A43" s="8" t="s">
        <v>235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1:12" x14ac:dyDescent="0.25">
      <c r="A44" t="s">
        <v>236</v>
      </c>
      <c r="B44" s="6">
        <v>32</v>
      </c>
      <c r="C44" s="6"/>
      <c r="D44" s="6">
        <v>3</v>
      </c>
      <c r="E44" s="6"/>
      <c r="F44" s="6">
        <v>7</v>
      </c>
      <c r="G44" s="6"/>
      <c r="H44" s="6">
        <v>0</v>
      </c>
      <c r="I44" s="6"/>
      <c r="J44" s="6">
        <v>0</v>
      </c>
      <c r="K44" s="6"/>
      <c r="L44" s="6">
        <f t="shared" ref="L44:L45" si="4">+SUM(B44:J44)</f>
        <v>42</v>
      </c>
    </row>
    <row r="45" spans="1:12" x14ac:dyDescent="0.25">
      <c r="A45" t="s">
        <v>237</v>
      </c>
      <c r="B45" s="6">
        <v>4</v>
      </c>
      <c r="C45" s="6"/>
      <c r="D45" s="6">
        <v>0</v>
      </c>
      <c r="E45" s="6"/>
      <c r="F45" s="6">
        <v>4</v>
      </c>
      <c r="G45" s="6"/>
      <c r="H45" s="6">
        <v>0</v>
      </c>
      <c r="I45" s="6"/>
      <c r="J45" s="6">
        <v>0</v>
      </c>
      <c r="K45" s="6"/>
      <c r="L45" s="6">
        <f t="shared" si="4"/>
        <v>8</v>
      </c>
    </row>
    <row r="46" spans="1:12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8" t="s">
        <v>407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t="s">
        <v>241</v>
      </c>
      <c r="B48" s="6">
        <v>146</v>
      </c>
      <c r="C48" s="6"/>
      <c r="D48" s="6">
        <v>26</v>
      </c>
      <c r="E48" s="6"/>
      <c r="F48" s="6">
        <v>10</v>
      </c>
      <c r="G48" s="6"/>
      <c r="H48" s="6">
        <v>1</v>
      </c>
      <c r="I48" s="6"/>
      <c r="J48" s="6">
        <v>4</v>
      </c>
      <c r="K48" s="6"/>
      <c r="L48" s="6">
        <f t="shared" ref="L48:L50" si="5">+SUM(B48:J48)</f>
        <v>187</v>
      </c>
    </row>
    <row r="49" spans="1:12" x14ac:dyDescent="0.25">
      <c r="A49" t="s">
        <v>242</v>
      </c>
      <c r="B49" s="6">
        <v>24</v>
      </c>
      <c r="C49" s="6"/>
      <c r="D49" s="6">
        <v>6</v>
      </c>
      <c r="E49" s="6"/>
      <c r="F49" s="6">
        <v>5</v>
      </c>
      <c r="G49" s="6"/>
      <c r="H49" s="6">
        <v>0</v>
      </c>
      <c r="I49" s="6"/>
      <c r="J49" s="6">
        <v>0</v>
      </c>
      <c r="K49" s="6"/>
      <c r="L49" s="6">
        <f t="shared" si="5"/>
        <v>35</v>
      </c>
    </row>
    <row r="50" spans="1:12" x14ac:dyDescent="0.25">
      <c r="A50" t="s">
        <v>246</v>
      </c>
      <c r="B50" s="6">
        <v>130</v>
      </c>
      <c r="C50" s="6"/>
      <c r="D50" s="6">
        <v>19</v>
      </c>
      <c r="E50" s="6"/>
      <c r="F50" s="6">
        <v>16</v>
      </c>
      <c r="G50" s="6"/>
      <c r="H50" s="6">
        <v>3</v>
      </c>
      <c r="I50" s="6"/>
      <c r="J50" s="6">
        <v>7</v>
      </c>
      <c r="K50" s="6"/>
      <c r="L50" s="6">
        <f t="shared" si="5"/>
        <v>175</v>
      </c>
    </row>
    <row r="51" spans="1:12" x14ac:dyDescent="0.25">
      <c r="A51" t="s">
        <v>247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x14ac:dyDescent="0.25">
      <c r="A53" s="8" t="s">
        <v>408</v>
      </c>
      <c r="B53" s="6"/>
      <c r="C53" s="6"/>
      <c r="D53" s="6">
        <v>1</v>
      </c>
      <c r="E53" s="6"/>
      <c r="F53" s="6"/>
      <c r="G53" s="6"/>
      <c r="H53" s="6"/>
      <c r="I53" s="6"/>
      <c r="J53" s="6"/>
      <c r="K53" s="6"/>
      <c r="L53" s="6">
        <f t="shared" ref="L53:L55" si="6">+SUM(B53:J53)</f>
        <v>1</v>
      </c>
    </row>
    <row r="54" spans="1:12" x14ac:dyDescent="0.25">
      <c r="A54" t="s">
        <v>270</v>
      </c>
      <c r="B54" s="6">
        <v>2668</v>
      </c>
      <c r="C54" s="6"/>
      <c r="D54" s="6">
        <v>520</v>
      </c>
      <c r="E54" s="6"/>
      <c r="F54" s="6">
        <v>489</v>
      </c>
      <c r="G54" s="6"/>
      <c r="H54" s="6">
        <v>19</v>
      </c>
      <c r="I54" s="6"/>
      <c r="J54" s="6">
        <v>41</v>
      </c>
      <c r="K54" s="6"/>
      <c r="L54" s="6">
        <f t="shared" si="6"/>
        <v>3737</v>
      </c>
    </row>
    <row r="55" spans="1:12" x14ac:dyDescent="0.25">
      <c r="A55" t="s">
        <v>271</v>
      </c>
      <c r="B55" s="6">
        <v>350</v>
      </c>
      <c r="C55" s="6"/>
      <c r="D55" s="6">
        <v>60</v>
      </c>
      <c r="E55" s="6"/>
      <c r="F55" s="6">
        <v>71</v>
      </c>
      <c r="G55" s="6"/>
      <c r="H55" s="6">
        <v>5</v>
      </c>
      <c r="I55" s="6"/>
      <c r="J55" s="6">
        <v>5</v>
      </c>
      <c r="K55" s="6"/>
      <c r="L55" s="6">
        <f t="shared" si="6"/>
        <v>491</v>
      </c>
    </row>
    <row r="56" spans="1:12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2" x14ac:dyDescent="0.25">
      <c r="A57" s="8" t="s">
        <v>272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2" x14ac:dyDescent="0.25">
      <c r="A58" t="s">
        <v>273</v>
      </c>
      <c r="B58" s="6">
        <v>87</v>
      </c>
      <c r="C58" s="6"/>
      <c r="D58" s="6">
        <v>18</v>
      </c>
      <c r="E58" s="6"/>
      <c r="F58" s="6">
        <v>7</v>
      </c>
      <c r="G58" s="6"/>
      <c r="H58" s="6">
        <v>2</v>
      </c>
      <c r="I58" s="6"/>
      <c r="J58" s="6">
        <v>1</v>
      </c>
      <c r="K58" s="6"/>
      <c r="L58" s="6">
        <f t="shared" ref="L58:L59" si="7">+SUM(B58:J58)</f>
        <v>115</v>
      </c>
    </row>
    <row r="59" spans="1:12" x14ac:dyDescent="0.25">
      <c r="A59" t="s">
        <v>274</v>
      </c>
      <c r="B59" s="6">
        <v>5</v>
      </c>
      <c r="C59" s="6"/>
      <c r="D59" s="6">
        <v>2</v>
      </c>
      <c r="E59" s="6"/>
      <c r="F59" s="6">
        <v>0</v>
      </c>
      <c r="G59" s="6"/>
      <c r="H59" s="6">
        <v>0</v>
      </c>
      <c r="I59" s="6"/>
      <c r="J59" s="6">
        <v>0</v>
      </c>
      <c r="K59" s="6"/>
      <c r="L59" s="6">
        <f t="shared" si="7"/>
        <v>7</v>
      </c>
    </row>
    <row r="60" spans="1:12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x14ac:dyDescent="0.25">
      <c r="A61" s="8" t="s">
        <v>275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2" x14ac:dyDescent="0.25">
      <c r="A62" t="s">
        <v>276</v>
      </c>
      <c r="B62" s="6">
        <v>82</v>
      </c>
      <c r="C62" s="6"/>
      <c r="D62" s="6">
        <v>11</v>
      </c>
      <c r="E62" s="6"/>
      <c r="F62" s="6">
        <v>11</v>
      </c>
      <c r="G62" s="6"/>
      <c r="H62" s="6">
        <v>0</v>
      </c>
      <c r="I62" s="6"/>
      <c r="J62" s="6">
        <v>2</v>
      </c>
      <c r="K62" s="6"/>
      <c r="L62" s="6">
        <f t="shared" ref="L62:L63" si="8">+SUM(B62:J62)</f>
        <v>106</v>
      </c>
    </row>
    <row r="63" spans="1:12" x14ac:dyDescent="0.25">
      <c r="A63" t="s">
        <v>277</v>
      </c>
      <c r="B63" s="6">
        <v>10</v>
      </c>
      <c r="C63" s="6"/>
      <c r="D63" s="6">
        <v>3</v>
      </c>
      <c r="E63" s="6"/>
      <c r="F63" s="6">
        <v>4</v>
      </c>
      <c r="G63" s="6"/>
      <c r="H63" s="6">
        <v>0</v>
      </c>
      <c r="I63" s="6"/>
      <c r="J63" s="6">
        <v>0</v>
      </c>
      <c r="K63" s="6"/>
      <c r="L63" s="6">
        <f t="shared" si="8"/>
        <v>17</v>
      </c>
    </row>
    <row r="64" spans="1:12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x14ac:dyDescent="0.25">
      <c r="A65" s="8" t="s">
        <v>409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x14ac:dyDescent="0.25">
      <c r="A66" t="s">
        <v>295</v>
      </c>
      <c r="B66" s="6">
        <v>2662</v>
      </c>
      <c r="C66" s="6"/>
      <c r="D66" s="6">
        <v>496</v>
      </c>
      <c r="E66" s="6"/>
      <c r="F66" s="6">
        <v>300</v>
      </c>
      <c r="G66" s="6"/>
      <c r="H66" s="6">
        <v>23</v>
      </c>
      <c r="I66" s="6"/>
      <c r="J66" s="6">
        <v>27</v>
      </c>
      <c r="K66" s="6"/>
      <c r="L66" s="6">
        <f t="shared" ref="L66:L67" si="9">+SUM(B66:J66)</f>
        <v>3508</v>
      </c>
    </row>
    <row r="67" spans="1:12" x14ac:dyDescent="0.25">
      <c r="A67" t="s">
        <v>296</v>
      </c>
      <c r="B67" s="6">
        <v>213</v>
      </c>
      <c r="C67" s="6"/>
      <c r="D67" s="6">
        <v>46</v>
      </c>
      <c r="E67" s="6"/>
      <c r="F67" s="6">
        <v>45</v>
      </c>
      <c r="G67" s="6"/>
      <c r="H67" s="6">
        <v>0</v>
      </c>
      <c r="I67" s="6"/>
      <c r="J67" s="6">
        <v>7</v>
      </c>
      <c r="K67" s="6"/>
      <c r="L67" s="6">
        <f t="shared" si="9"/>
        <v>311</v>
      </c>
    </row>
    <row r="68" spans="1:12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x14ac:dyDescent="0.25">
      <c r="A69" s="8" t="s">
        <v>410</v>
      </c>
      <c r="B69" s="6">
        <v>1</v>
      </c>
      <c r="C69" s="6"/>
      <c r="D69" s="6"/>
      <c r="E69" s="6"/>
      <c r="F69" s="6">
        <v>1</v>
      </c>
      <c r="G69" s="6"/>
      <c r="H69" s="6"/>
      <c r="I69" s="6"/>
      <c r="J69" s="6"/>
      <c r="K69" s="6"/>
      <c r="L69" s="6">
        <f t="shared" ref="L69:L71" si="10">+SUM(B69:J69)</f>
        <v>2</v>
      </c>
    </row>
    <row r="70" spans="1:12" x14ac:dyDescent="0.25">
      <c r="A70" t="s">
        <v>310</v>
      </c>
      <c r="B70" s="6">
        <v>1809</v>
      </c>
      <c r="C70" s="6"/>
      <c r="D70" s="6">
        <v>297</v>
      </c>
      <c r="E70" s="6"/>
      <c r="F70" s="6">
        <v>350</v>
      </c>
      <c r="G70" s="6"/>
      <c r="H70" s="6">
        <v>26</v>
      </c>
      <c r="I70" s="6"/>
      <c r="J70" s="6">
        <v>31</v>
      </c>
      <c r="K70" s="6"/>
      <c r="L70" s="6">
        <f t="shared" si="10"/>
        <v>2513</v>
      </c>
    </row>
    <row r="71" spans="1:12" x14ac:dyDescent="0.25">
      <c r="A71" t="s">
        <v>311</v>
      </c>
      <c r="B71" s="6">
        <v>191</v>
      </c>
      <c r="C71" s="6"/>
      <c r="D71" s="6">
        <v>35</v>
      </c>
      <c r="E71" s="6"/>
      <c r="F71" s="6">
        <v>41</v>
      </c>
      <c r="G71" s="6"/>
      <c r="H71" s="6">
        <v>3</v>
      </c>
      <c r="I71" s="6"/>
      <c r="J71" s="6">
        <v>3</v>
      </c>
      <c r="K71" s="6"/>
      <c r="L71" s="6">
        <f t="shared" si="10"/>
        <v>273</v>
      </c>
    </row>
    <row r="72" spans="1:12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x14ac:dyDescent="0.25">
      <c r="A73" s="8" t="s">
        <v>419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x14ac:dyDescent="0.25">
      <c r="A74" t="s">
        <v>319</v>
      </c>
      <c r="B74" s="6">
        <v>613</v>
      </c>
      <c r="C74" s="6"/>
      <c r="D74" s="6">
        <v>74</v>
      </c>
      <c r="E74" s="6"/>
      <c r="F74" s="6">
        <v>58</v>
      </c>
      <c r="G74" s="6"/>
      <c r="H74" s="6">
        <v>4</v>
      </c>
      <c r="I74" s="6"/>
      <c r="J74" s="6">
        <v>12</v>
      </c>
      <c r="K74" s="6"/>
      <c r="L74" s="6">
        <f t="shared" ref="L74:L75" si="11">+SUM(B74:J74)</f>
        <v>761</v>
      </c>
    </row>
    <row r="75" spans="1:12" x14ac:dyDescent="0.25">
      <c r="A75" t="s">
        <v>320</v>
      </c>
      <c r="B75" s="6">
        <v>58</v>
      </c>
      <c r="C75" s="6"/>
      <c r="D75" s="6">
        <v>11</v>
      </c>
      <c r="E75" s="6"/>
      <c r="F75" s="6">
        <v>9</v>
      </c>
      <c r="G75" s="6"/>
      <c r="H75" s="6">
        <v>0</v>
      </c>
      <c r="I75" s="6"/>
      <c r="J75" s="6">
        <v>1</v>
      </c>
      <c r="K75" s="6"/>
      <c r="L75" s="6">
        <f t="shared" si="11"/>
        <v>79</v>
      </c>
    </row>
    <row r="76" spans="1:12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x14ac:dyDescent="0.25">
      <c r="A77" s="8" t="s">
        <v>411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x14ac:dyDescent="0.25">
      <c r="A78" t="s">
        <v>323</v>
      </c>
      <c r="B78" s="6">
        <v>251</v>
      </c>
      <c r="C78" s="6"/>
      <c r="D78" s="6">
        <v>63</v>
      </c>
      <c r="E78" s="6"/>
      <c r="F78" s="6">
        <v>31</v>
      </c>
      <c r="G78" s="6"/>
      <c r="H78" s="6">
        <v>2</v>
      </c>
      <c r="I78" s="6"/>
      <c r="J78" s="6">
        <v>4</v>
      </c>
      <c r="K78" s="6"/>
      <c r="L78" s="6">
        <f t="shared" ref="L78:L81" si="12">+SUM(B78:J78)</f>
        <v>351</v>
      </c>
    </row>
    <row r="79" spans="1:12" x14ac:dyDescent="0.25">
      <c r="A79" t="s">
        <v>324</v>
      </c>
      <c r="B79" s="6">
        <v>21</v>
      </c>
      <c r="C79" s="6"/>
      <c r="D79" s="6">
        <v>9</v>
      </c>
      <c r="E79" s="6"/>
      <c r="F79" s="6">
        <v>4</v>
      </c>
      <c r="G79" s="6"/>
      <c r="H79" s="6">
        <v>1</v>
      </c>
      <c r="I79" s="6"/>
      <c r="J79" s="6">
        <v>0</v>
      </c>
      <c r="K79" s="6"/>
      <c r="L79" s="6">
        <f t="shared" si="12"/>
        <v>35</v>
      </c>
    </row>
    <row r="80" spans="1:12" x14ac:dyDescent="0.25">
      <c r="A80" t="s">
        <v>328</v>
      </c>
      <c r="B80" s="6">
        <v>257</v>
      </c>
      <c r="C80" s="6"/>
      <c r="D80" s="6">
        <v>61</v>
      </c>
      <c r="E80" s="6"/>
      <c r="F80" s="6">
        <v>33</v>
      </c>
      <c r="G80" s="6"/>
      <c r="H80" s="6">
        <v>2</v>
      </c>
      <c r="I80" s="6"/>
      <c r="J80" s="6">
        <v>4</v>
      </c>
      <c r="K80" s="6"/>
      <c r="L80" s="6">
        <f t="shared" si="12"/>
        <v>357</v>
      </c>
    </row>
    <row r="81" spans="1:12" x14ac:dyDescent="0.25">
      <c r="A81" t="s">
        <v>329</v>
      </c>
      <c r="B81" s="6">
        <v>32</v>
      </c>
      <c r="C81" s="6"/>
      <c r="D81" s="6">
        <v>4</v>
      </c>
      <c r="E81" s="6"/>
      <c r="F81" s="6">
        <v>11</v>
      </c>
      <c r="G81" s="6"/>
      <c r="H81" s="6">
        <v>0</v>
      </c>
      <c r="I81" s="6"/>
      <c r="J81" s="6">
        <v>0</v>
      </c>
      <c r="K81" s="6"/>
      <c r="L81" s="6">
        <f t="shared" si="12"/>
        <v>47</v>
      </c>
    </row>
    <row r="82" spans="1:12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x14ac:dyDescent="0.25">
      <c r="A83" s="8" t="s">
        <v>330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x14ac:dyDescent="0.25">
      <c r="A84" t="s">
        <v>331</v>
      </c>
      <c r="B84" s="6">
        <v>58</v>
      </c>
      <c r="C84" s="6"/>
      <c r="D84" s="6">
        <v>23</v>
      </c>
      <c r="E84" s="6"/>
      <c r="F84" s="6">
        <v>5</v>
      </c>
      <c r="G84" s="6"/>
      <c r="H84" s="6">
        <v>0</v>
      </c>
      <c r="I84" s="6"/>
      <c r="J84" s="6">
        <v>0</v>
      </c>
      <c r="K84" s="6"/>
      <c r="L84" s="6">
        <f t="shared" ref="L84:L85" si="13">+SUM(B84:J84)</f>
        <v>86</v>
      </c>
    </row>
    <row r="85" spans="1:12" x14ac:dyDescent="0.25">
      <c r="A85" t="s">
        <v>332</v>
      </c>
      <c r="B85" s="6">
        <v>3</v>
      </c>
      <c r="C85" s="6"/>
      <c r="D85" s="6">
        <v>2</v>
      </c>
      <c r="E85" s="6"/>
      <c r="F85" s="6">
        <v>3</v>
      </c>
      <c r="G85" s="6"/>
      <c r="H85" s="6">
        <v>0</v>
      </c>
      <c r="I85" s="6"/>
      <c r="J85" s="6">
        <v>1</v>
      </c>
      <c r="K85" s="6"/>
      <c r="L85" s="6">
        <f t="shared" si="13"/>
        <v>9</v>
      </c>
    </row>
    <row r="86" spans="1:12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x14ac:dyDescent="0.25">
      <c r="A87" s="8" t="s">
        <v>412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x14ac:dyDescent="0.25">
      <c r="A88" t="s">
        <v>337</v>
      </c>
      <c r="B88" s="6">
        <v>531</v>
      </c>
      <c r="C88" s="6"/>
      <c r="D88" s="6">
        <v>100</v>
      </c>
      <c r="E88" s="6"/>
      <c r="F88" s="6">
        <v>11</v>
      </c>
      <c r="G88" s="6"/>
      <c r="H88" s="6">
        <v>2</v>
      </c>
      <c r="I88" s="6"/>
      <c r="J88" s="6">
        <v>5</v>
      </c>
      <c r="K88" s="6"/>
      <c r="L88" s="6">
        <f t="shared" ref="L88:L89" si="14">+SUM(B88:J88)</f>
        <v>649</v>
      </c>
    </row>
    <row r="89" spans="1:12" x14ac:dyDescent="0.25">
      <c r="A89" t="s">
        <v>338</v>
      </c>
      <c r="B89" s="6">
        <v>43</v>
      </c>
      <c r="C89" s="6"/>
      <c r="D89" s="6">
        <v>9</v>
      </c>
      <c r="E89" s="6"/>
      <c r="F89" s="6">
        <v>8</v>
      </c>
      <c r="G89" s="6"/>
      <c r="H89" s="6">
        <v>0</v>
      </c>
      <c r="I89" s="6"/>
      <c r="J89" s="6">
        <v>1</v>
      </c>
      <c r="K89" s="6"/>
      <c r="L89" s="6">
        <f t="shared" si="14"/>
        <v>61</v>
      </c>
    </row>
    <row r="90" spans="1:12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x14ac:dyDescent="0.25">
      <c r="A91" s="8" t="s">
        <v>422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x14ac:dyDescent="0.25">
      <c r="A92" t="s">
        <v>342</v>
      </c>
      <c r="B92" s="6">
        <v>324</v>
      </c>
      <c r="C92" s="6"/>
      <c r="D92" s="6">
        <v>62</v>
      </c>
      <c r="E92" s="6"/>
      <c r="F92" s="6">
        <v>40</v>
      </c>
      <c r="G92" s="6"/>
      <c r="H92" s="6">
        <v>3</v>
      </c>
      <c r="I92" s="6"/>
      <c r="J92" s="6">
        <v>6</v>
      </c>
      <c r="K92" s="6"/>
      <c r="L92" s="6">
        <f t="shared" ref="L92:L93" si="15">+SUM(B92:J92)</f>
        <v>435</v>
      </c>
    </row>
    <row r="93" spans="1:12" x14ac:dyDescent="0.25">
      <c r="A93" t="s">
        <v>343</v>
      </c>
      <c r="B93" s="6">
        <v>26</v>
      </c>
      <c r="C93" s="6"/>
      <c r="D93" s="6">
        <v>8</v>
      </c>
      <c r="E93" s="6"/>
      <c r="F93" s="6">
        <v>7</v>
      </c>
      <c r="G93" s="6"/>
      <c r="H93" s="6">
        <v>1</v>
      </c>
      <c r="I93" s="6"/>
      <c r="J93" s="6">
        <v>1</v>
      </c>
      <c r="K93" s="6"/>
      <c r="L93" s="6">
        <f t="shared" si="15"/>
        <v>43</v>
      </c>
    </row>
    <row r="94" spans="1:12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x14ac:dyDescent="0.25">
      <c r="A95" s="8" t="s">
        <v>413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x14ac:dyDescent="0.25">
      <c r="A96" t="s">
        <v>348</v>
      </c>
      <c r="B96" s="6">
        <v>310</v>
      </c>
      <c r="C96" s="6"/>
      <c r="D96" s="6">
        <v>61</v>
      </c>
      <c r="E96" s="6"/>
      <c r="F96" s="6">
        <v>34</v>
      </c>
      <c r="G96" s="6"/>
      <c r="H96" s="6">
        <v>3</v>
      </c>
      <c r="I96" s="6"/>
      <c r="J96" s="6">
        <v>5</v>
      </c>
      <c r="K96" s="6"/>
      <c r="L96" s="6">
        <f t="shared" ref="L96:L99" si="16">+SUM(B96:J96)</f>
        <v>413</v>
      </c>
    </row>
    <row r="97" spans="1:12" x14ac:dyDescent="0.25">
      <c r="A97" t="s">
        <v>349</v>
      </c>
      <c r="B97" s="6">
        <v>18</v>
      </c>
      <c r="C97" s="6"/>
      <c r="D97" s="6">
        <v>3</v>
      </c>
      <c r="E97" s="6"/>
      <c r="F97" s="6">
        <v>8</v>
      </c>
      <c r="G97" s="6"/>
      <c r="H97" s="6">
        <v>0</v>
      </c>
      <c r="I97" s="6"/>
      <c r="J97" s="6">
        <v>0</v>
      </c>
      <c r="K97" s="6"/>
      <c r="L97" s="6">
        <f t="shared" si="16"/>
        <v>29</v>
      </c>
    </row>
    <row r="98" spans="1:12" x14ac:dyDescent="0.25">
      <c r="A98" t="s">
        <v>354</v>
      </c>
      <c r="B98" s="6">
        <v>356</v>
      </c>
      <c r="C98" s="6"/>
      <c r="D98" s="6">
        <v>59</v>
      </c>
      <c r="E98" s="6"/>
      <c r="F98" s="6">
        <v>38</v>
      </c>
      <c r="G98" s="6"/>
      <c r="H98" s="6">
        <v>6</v>
      </c>
      <c r="I98" s="6"/>
      <c r="J98" s="6">
        <v>3</v>
      </c>
      <c r="K98" s="6"/>
      <c r="L98" s="6">
        <f t="shared" si="16"/>
        <v>462</v>
      </c>
    </row>
    <row r="99" spans="1:12" x14ac:dyDescent="0.25">
      <c r="A99" t="s">
        <v>355</v>
      </c>
      <c r="B99" s="6">
        <v>28</v>
      </c>
      <c r="C99" s="6"/>
      <c r="D99" s="6">
        <v>6</v>
      </c>
      <c r="E99" s="6"/>
      <c r="F99" s="6">
        <v>2</v>
      </c>
      <c r="G99" s="6"/>
      <c r="H99" s="6">
        <v>0</v>
      </c>
      <c r="I99" s="6"/>
      <c r="J99" s="6">
        <v>0</v>
      </c>
      <c r="K99" s="6"/>
      <c r="L99" s="6">
        <f t="shared" si="16"/>
        <v>36</v>
      </c>
    </row>
    <row r="100" spans="1:12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x14ac:dyDescent="0.25">
      <c r="A101" s="8" t="s">
        <v>414</v>
      </c>
      <c r="B101" s="6">
        <v>1</v>
      </c>
      <c r="C101" s="6"/>
      <c r="D101" s="6"/>
      <c r="E101" s="6"/>
      <c r="F101" s="6"/>
      <c r="G101" s="6"/>
      <c r="H101" s="6"/>
      <c r="I101" s="6"/>
      <c r="J101" s="6"/>
      <c r="K101" s="6"/>
      <c r="L101" s="6">
        <f t="shared" ref="L101:L105" si="17">+SUM(B101:J101)</f>
        <v>1</v>
      </c>
    </row>
    <row r="102" spans="1:12" x14ac:dyDescent="0.25">
      <c r="A102" t="s">
        <v>360</v>
      </c>
      <c r="B102" s="6">
        <v>726</v>
      </c>
      <c r="C102" s="6"/>
      <c r="D102" s="6">
        <v>100</v>
      </c>
      <c r="E102" s="6"/>
      <c r="F102" s="6">
        <v>110</v>
      </c>
      <c r="G102" s="6"/>
      <c r="H102" s="6">
        <v>3</v>
      </c>
      <c r="I102" s="6"/>
      <c r="J102" s="6">
        <v>5</v>
      </c>
      <c r="K102" s="6"/>
      <c r="L102" s="6">
        <f t="shared" si="17"/>
        <v>944</v>
      </c>
    </row>
    <row r="103" spans="1:12" x14ac:dyDescent="0.25">
      <c r="A103" t="s">
        <v>361</v>
      </c>
      <c r="B103" s="6">
        <v>73</v>
      </c>
      <c r="C103" s="6"/>
      <c r="D103" s="6">
        <v>7</v>
      </c>
      <c r="E103" s="6"/>
      <c r="F103" s="6">
        <v>20</v>
      </c>
      <c r="G103" s="6"/>
      <c r="H103" s="6">
        <v>2</v>
      </c>
      <c r="I103" s="6"/>
      <c r="J103" s="6">
        <v>1</v>
      </c>
      <c r="K103" s="6"/>
      <c r="L103" s="6">
        <f t="shared" si="17"/>
        <v>103</v>
      </c>
    </row>
    <row r="104" spans="1:12" x14ac:dyDescent="0.25">
      <c r="A104" t="s">
        <v>366</v>
      </c>
      <c r="B104" s="6">
        <v>749</v>
      </c>
      <c r="C104" s="6"/>
      <c r="D104" s="6">
        <v>92</v>
      </c>
      <c r="E104" s="6"/>
      <c r="F104" s="6">
        <v>135</v>
      </c>
      <c r="G104" s="6"/>
      <c r="H104" s="6">
        <v>0</v>
      </c>
      <c r="I104" s="6"/>
      <c r="J104" s="6">
        <v>8</v>
      </c>
      <c r="K104" s="6"/>
      <c r="L104" s="6">
        <f t="shared" si="17"/>
        <v>984</v>
      </c>
    </row>
    <row r="105" spans="1:12" x14ac:dyDescent="0.25">
      <c r="A105" t="s">
        <v>367</v>
      </c>
      <c r="B105" s="6">
        <v>76</v>
      </c>
      <c r="C105" s="6"/>
      <c r="D105" s="6">
        <v>19</v>
      </c>
      <c r="E105" s="6"/>
      <c r="F105" s="6">
        <v>19</v>
      </c>
      <c r="G105" s="6"/>
      <c r="H105" s="6">
        <v>0</v>
      </c>
      <c r="I105" s="6"/>
      <c r="J105" s="6">
        <v>6</v>
      </c>
      <c r="K105" s="6"/>
      <c r="L105" s="6">
        <f t="shared" si="17"/>
        <v>120</v>
      </c>
    </row>
    <row r="106" spans="1:12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x14ac:dyDescent="0.25">
      <c r="A107" s="8" t="s">
        <v>415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 x14ac:dyDescent="0.25">
      <c r="A108" t="s">
        <v>369</v>
      </c>
      <c r="B108" s="6">
        <v>50</v>
      </c>
      <c r="C108" s="6"/>
      <c r="D108" s="6">
        <v>21</v>
      </c>
      <c r="E108" s="6"/>
      <c r="F108" s="6">
        <v>3</v>
      </c>
      <c r="G108" s="6"/>
      <c r="H108" s="6">
        <v>0</v>
      </c>
      <c r="I108" s="6"/>
      <c r="J108" s="6">
        <v>0</v>
      </c>
      <c r="K108" s="6"/>
      <c r="L108" s="6">
        <f t="shared" ref="L108:L111" si="18">+SUM(B108:J108)</f>
        <v>74</v>
      </c>
    </row>
    <row r="109" spans="1:12" x14ac:dyDescent="0.25">
      <c r="A109" t="s">
        <v>370</v>
      </c>
      <c r="B109" s="6">
        <v>3</v>
      </c>
      <c r="C109" s="6"/>
      <c r="D109" s="6">
        <v>1</v>
      </c>
      <c r="E109" s="6"/>
      <c r="F109" s="6">
        <v>1</v>
      </c>
      <c r="G109" s="6"/>
      <c r="H109" s="6">
        <v>0</v>
      </c>
      <c r="I109" s="6"/>
      <c r="J109" s="6">
        <v>0</v>
      </c>
      <c r="K109" s="6"/>
      <c r="L109" s="6">
        <f t="shared" si="18"/>
        <v>5</v>
      </c>
    </row>
    <row r="110" spans="1:12" x14ac:dyDescent="0.25">
      <c r="A110" t="s">
        <v>372</v>
      </c>
      <c r="B110" s="6">
        <v>29</v>
      </c>
      <c r="C110" s="6"/>
      <c r="D110" s="6">
        <v>9</v>
      </c>
      <c r="E110" s="6"/>
      <c r="F110" s="6">
        <v>3</v>
      </c>
      <c r="G110" s="6"/>
      <c r="H110" s="6">
        <v>0</v>
      </c>
      <c r="I110" s="6"/>
      <c r="J110" s="6">
        <v>0</v>
      </c>
      <c r="K110" s="6"/>
      <c r="L110" s="6">
        <f t="shared" si="18"/>
        <v>41</v>
      </c>
    </row>
    <row r="111" spans="1:12" x14ac:dyDescent="0.25">
      <c r="A111" t="s">
        <v>373</v>
      </c>
      <c r="B111" s="6">
        <v>2</v>
      </c>
      <c r="C111" s="6"/>
      <c r="D111" s="6">
        <v>2</v>
      </c>
      <c r="E111" s="6"/>
      <c r="F111" s="6">
        <v>1</v>
      </c>
      <c r="G111" s="6"/>
      <c r="H111" s="6">
        <v>0</v>
      </c>
      <c r="I111" s="6"/>
      <c r="J111" s="6">
        <v>0</v>
      </c>
      <c r="K111" s="6"/>
      <c r="L111" s="6">
        <f t="shared" si="18"/>
        <v>5</v>
      </c>
    </row>
    <row r="112" spans="1:12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8" t="s">
        <v>416</v>
      </c>
      <c r="B113" s="6">
        <v>1</v>
      </c>
      <c r="C113" s="6"/>
      <c r="D113" s="6"/>
      <c r="E113" s="6"/>
      <c r="F113" s="6"/>
      <c r="G113" s="6"/>
      <c r="H113" s="6"/>
      <c r="I113" s="6"/>
      <c r="J113" s="6"/>
      <c r="K113" s="6"/>
      <c r="L113" s="6">
        <f t="shared" ref="L113:L117" si="19">+SUM(B113:J113)</f>
        <v>1</v>
      </c>
    </row>
    <row r="114" spans="1:12" x14ac:dyDescent="0.25">
      <c r="A114" t="s">
        <v>378</v>
      </c>
      <c r="B114" s="6">
        <v>286</v>
      </c>
      <c r="C114" s="6"/>
      <c r="D114" s="6">
        <v>62</v>
      </c>
      <c r="E114" s="6"/>
      <c r="F114" s="6">
        <v>27</v>
      </c>
      <c r="G114" s="6"/>
      <c r="H114" s="6">
        <v>7</v>
      </c>
      <c r="I114" s="6"/>
      <c r="J114" s="6">
        <v>4</v>
      </c>
      <c r="K114" s="6"/>
      <c r="L114" s="6">
        <f t="shared" si="19"/>
        <v>386</v>
      </c>
    </row>
    <row r="115" spans="1:12" x14ac:dyDescent="0.25">
      <c r="A115" t="s">
        <v>379</v>
      </c>
      <c r="B115" s="6">
        <v>36</v>
      </c>
      <c r="C115" s="6"/>
      <c r="D115" s="6">
        <v>9</v>
      </c>
      <c r="E115" s="6"/>
      <c r="F115" s="6">
        <v>8</v>
      </c>
      <c r="G115" s="6"/>
      <c r="H115" s="6">
        <v>3</v>
      </c>
      <c r="I115" s="6"/>
      <c r="J115" s="6">
        <v>0</v>
      </c>
      <c r="K115" s="6"/>
      <c r="L115" s="6">
        <f t="shared" si="19"/>
        <v>56</v>
      </c>
    </row>
    <row r="116" spans="1:12" x14ac:dyDescent="0.25">
      <c r="A116" t="s">
        <v>384</v>
      </c>
      <c r="B116" s="6">
        <v>287</v>
      </c>
      <c r="C116" s="6"/>
      <c r="D116" s="6">
        <v>60</v>
      </c>
      <c r="E116" s="6"/>
      <c r="F116" s="6">
        <v>33</v>
      </c>
      <c r="G116" s="6"/>
      <c r="H116" s="6">
        <v>1</v>
      </c>
      <c r="I116" s="6"/>
      <c r="J116" s="6">
        <v>1</v>
      </c>
      <c r="K116" s="6"/>
      <c r="L116" s="6">
        <f t="shared" si="19"/>
        <v>382</v>
      </c>
    </row>
    <row r="117" spans="1:12" x14ac:dyDescent="0.25">
      <c r="A117" t="s">
        <v>385</v>
      </c>
      <c r="B117" s="6">
        <v>35</v>
      </c>
      <c r="C117" s="6"/>
      <c r="D117" s="6">
        <v>9</v>
      </c>
      <c r="E117" s="6"/>
      <c r="F117" s="6">
        <v>11</v>
      </c>
      <c r="G117" s="6"/>
      <c r="H117" s="6">
        <v>1</v>
      </c>
      <c r="I117" s="6"/>
      <c r="J117" s="6">
        <v>0</v>
      </c>
      <c r="K117" s="6"/>
      <c r="L117" s="6">
        <f t="shared" si="19"/>
        <v>56</v>
      </c>
    </row>
    <row r="118" spans="1:12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1:12" x14ac:dyDescent="0.25">
      <c r="A119" s="8" t="s">
        <v>425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x14ac:dyDescent="0.25">
      <c r="A120" t="s">
        <v>391</v>
      </c>
      <c r="B120" s="6">
        <v>713</v>
      </c>
      <c r="C120" s="6"/>
      <c r="D120" s="6">
        <v>142</v>
      </c>
      <c r="E120" s="6"/>
      <c r="F120" s="6">
        <v>44</v>
      </c>
      <c r="G120" s="6"/>
      <c r="H120" s="6">
        <v>3</v>
      </c>
      <c r="I120" s="6"/>
      <c r="J120" s="6">
        <v>3</v>
      </c>
      <c r="K120" s="6"/>
      <c r="L120" s="6">
        <f t="shared" ref="L120:L121" si="20">+SUM(B120:J120)</f>
        <v>905</v>
      </c>
    </row>
    <row r="121" spans="1:12" x14ac:dyDescent="0.25">
      <c r="A121" t="s">
        <v>392</v>
      </c>
      <c r="B121" s="6">
        <v>57</v>
      </c>
      <c r="C121" s="6"/>
      <c r="D121" s="6">
        <v>5</v>
      </c>
      <c r="E121" s="6"/>
      <c r="F121" s="6">
        <v>9</v>
      </c>
      <c r="G121" s="6"/>
      <c r="H121" s="6">
        <v>1</v>
      </c>
      <c r="I121" s="6"/>
      <c r="J121" s="6">
        <v>3</v>
      </c>
      <c r="K121" s="6"/>
      <c r="L121" s="6">
        <f t="shared" si="20"/>
        <v>75</v>
      </c>
    </row>
    <row r="122" spans="1:12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x14ac:dyDescent="0.25">
      <c r="A123" s="8" t="s">
        <v>423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1:12" x14ac:dyDescent="0.25">
      <c r="A124" t="s">
        <v>395</v>
      </c>
      <c r="B124" s="6">
        <v>234</v>
      </c>
      <c r="C124" s="6"/>
      <c r="D124" s="6">
        <v>32</v>
      </c>
      <c r="E124" s="6"/>
      <c r="F124" s="6">
        <v>23</v>
      </c>
      <c r="G124" s="6"/>
      <c r="H124" s="6">
        <v>2</v>
      </c>
      <c r="I124" s="6"/>
      <c r="J124" s="6">
        <v>3</v>
      </c>
      <c r="K124" s="6"/>
      <c r="L124" s="6">
        <f t="shared" ref="L124:L125" si="21">+SUM(B124:J124)</f>
        <v>294</v>
      </c>
    </row>
    <row r="125" spans="1:12" x14ac:dyDescent="0.25">
      <c r="A125" t="s">
        <v>396</v>
      </c>
      <c r="B125" s="7">
        <v>12</v>
      </c>
      <c r="C125" s="6"/>
      <c r="D125" s="7">
        <v>2</v>
      </c>
      <c r="E125" s="6"/>
      <c r="F125" s="7">
        <v>0</v>
      </c>
      <c r="G125" s="6"/>
      <c r="H125" s="7">
        <v>0</v>
      </c>
      <c r="I125" s="6"/>
      <c r="J125" s="7">
        <v>0</v>
      </c>
      <c r="K125" s="6"/>
      <c r="L125" s="7">
        <f t="shared" si="21"/>
        <v>14</v>
      </c>
    </row>
    <row r="126" spans="1:12" x14ac:dyDescent="0.25">
      <c r="A126" t="s">
        <v>397</v>
      </c>
      <c r="B126" s="9">
        <f>+SUM(B6:B125)</f>
        <v>20966</v>
      </c>
      <c r="C126" s="9"/>
      <c r="D126" s="9">
        <f>+SUM(D6:D125)</f>
        <v>3715</v>
      </c>
      <c r="E126" s="9"/>
      <c r="F126" s="9">
        <f>+SUM(F6:F125)</f>
        <v>2818</v>
      </c>
      <c r="G126" s="9"/>
      <c r="H126" s="9">
        <f>+SUM(H6:H125)</f>
        <v>179</v>
      </c>
      <c r="I126" s="9"/>
      <c r="J126" s="9">
        <f>+SUM(J6:J125)</f>
        <v>266</v>
      </c>
      <c r="K126" s="9"/>
      <c r="L126" s="9">
        <f>+SUM(L6:L125)</f>
        <v>27944</v>
      </c>
    </row>
  </sheetData>
  <mergeCells count="3">
    <mergeCell ref="A1:L1"/>
    <mergeCell ref="F2:F4"/>
    <mergeCell ref="H2:H4"/>
  </mergeCells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6" max="16383" man="1"/>
    <brk id="10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zoomScale="75" zoomScaleNormal="75" workbookViewId="0">
      <pane ySplit="3" topLeftCell="A91" activePane="bottomLeft" state="frozen"/>
      <selection pane="bottomLeft" sqref="A1:F1"/>
    </sheetView>
  </sheetViews>
  <sheetFormatPr defaultRowHeight="15" x14ac:dyDescent="0.25"/>
  <cols>
    <col min="1" max="1" width="43.140625" customWidth="1"/>
    <col min="2" max="2" width="15.42578125" style="3" customWidth="1"/>
    <col min="3" max="3" width="1.7109375" style="3" customWidth="1"/>
    <col min="4" max="4" width="15.85546875" style="3" customWidth="1"/>
    <col min="5" max="5" width="1.7109375" style="3" customWidth="1"/>
    <col min="6" max="6" width="13.28515625" style="3" customWidth="1"/>
  </cols>
  <sheetData>
    <row r="1" spans="1:6" x14ac:dyDescent="0.25">
      <c r="A1" s="53" t="s">
        <v>432</v>
      </c>
      <c r="B1" s="53"/>
      <c r="C1" s="53"/>
      <c r="D1" s="53"/>
      <c r="E1" s="53"/>
      <c r="F1" s="53"/>
    </row>
    <row r="2" spans="1:6" x14ac:dyDescent="0.25">
      <c r="A2" t="s">
        <v>168</v>
      </c>
      <c r="B2" s="27" t="s">
        <v>525</v>
      </c>
      <c r="D2" s="51" t="s">
        <v>83</v>
      </c>
    </row>
    <row r="3" spans="1:6" x14ac:dyDescent="0.25">
      <c r="A3" t="s">
        <v>168</v>
      </c>
      <c r="B3" s="25" t="s">
        <v>526</v>
      </c>
      <c r="D3" s="52"/>
      <c r="F3" s="11" t="s">
        <v>167</v>
      </c>
    </row>
    <row r="4" spans="1:6" x14ac:dyDescent="0.25">
      <c r="A4" s="8" t="s">
        <v>402</v>
      </c>
      <c r="B4" s="6">
        <f>1+1</f>
        <v>2</v>
      </c>
      <c r="C4" s="6"/>
      <c r="D4" s="6"/>
      <c r="E4" s="6"/>
      <c r="F4" s="6">
        <f>+SUM(B4:D4)</f>
        <v>2</v>
      </c>
    </row>
    <row r="5" spans="1:6" x14ac:dyDescent="0.25">
      <c r="A5" t="s">
        <v>173</v>
      </c>
      <c r="B5" s="6">
        <v>351</v>
      </c>
      <c r="C5" s="6"/>
      <c r="D5" s="6">
        <v>45</v>
      </c>
      <c r="E5" s="6"/>
      <c r="F5" s="6">
        <f t="shared" ref="F5:F8" si="0">+SUM(B5:D5)</f>
        <v>396</v>
      </c>
    </row>
    <row r="6" spans="1:6" x14ac:dyDescent="0.25">
      <c r="A6" t="s">
        <v>174</v>
      </c>
      <c r="B6" s="6">
        <v>49</v>
      </c>
      <c r="C6" s="6"/>
      <c r="D6" s="6">
        <v>5</v>
      </c>
      <c r="E6" s="6"/>
      <c r="F6" s="6">
        <f t="shared" si="0"/>
        <v>54</v>
      </c>
    </row>
    <row r="7" spans="1:6" x14ac:dyDescent="0.25">
      <c r="A7" t="s">
        <v>178</v>
      </c>
      <c r="B7" s="6">
        <v>259</v>
      </c>
      <c r="C7" s="6"/>
      <c r="D7" s="6">
        <v>23</v>
      </c>
      <c r="E7" s="6"/>
      <c r="F7" s="6">
        <f t="shared" si="0"/>
        <v>282</v>
      </c>
    </row>
    <row r="8" spans="1:6" x14ac:dyDescent="0.25">
      <c r="A8" t="s">
        <v>179</v>
      </c>
      <c r="B8" s="6">
        <v>23</v>
      </c>
      <c r="C8" s="6"/>
      <c r="D8" s="6">
        <v>4</v>
      </c>
      <c r="E8" s="6"/>
      <c r="F8" s="6">
        <f t="shared" si="0"/>
        <v>27</v>
      </c>
    </row>
    <row r="9" spans="1:6" x14ac:dyDescent="0.25">
      <c r="B9" s="6"/>
      <c r="C9" s="6"/>
      <c r="D9" s="6"/>
      <c r="E9" s="6"/>
      <c r="F9" s="6"/>
    </row>
    <row r="10" spans="1:6" x14ac:dyDescent="0.25">
      <c r="A10" s="8" t="s">
        <v>403</v>
      </c>
      <c r="B10" s="6"/>
      <c r="C10" s="6"/>
      <c r="D10" s="6"/>
      <c r="E10" s="6"/>
      <c r="F10" s="6"/>
    </row>
    <row r="11" spans="1:6" x14ac:dyDescent="0.25">
      <c r="A11" t="s">
        <v>184</v>
      </c>
      <c r="B11" s="6">
        <v>70</v>
      </c>
      <c r="C11" s="6"/>
      <c r="D11" s="6">
        <v>10</v>
      </c>
      <c r="E11" s="6"/>
      <c r="F11" s="6">
        <f t="shared" ref="F11:F15" si="1">+SUM(B11:D11)</f>
        <v>80</v>
      </c>
    </row>
    <row r="12" spans="1:6" x14ac:dyDescent="0.25">
      <c r="A12" t="s">
        <v>185</v>
      </c>
      <c r="B12" s="6">
        <v>11</v>
      </c>
      <c r="C12" s="6"/>
      <c r="D12" s="6">
        <v>1</v>
      </c>
      <c r="E12" s="6"/>
      <c r="F12" s="6">
        <f t="shared" si="1"/>
        <v>12</v>
      </c>
    </row>
    <row r="13" spans="1:6" x14ac:dyDescent="0.25">
      <c r="A13" t="s">
        <v>189</v>
      </c>
      <c r="B13" s="6">
        <v>51</v>
      </c>
      <c r="C13" s="6"/>
      <c r="D13" s="6">
        <v>6</v>
      </c>
      <c r="E13" s="6"/>
      <c r="F13" s="6">
        <f t="shared" si="1"/>
        <v>57</v>
      </c>
    </row>
    <row r="14" spans="1:6" x14ac:dyDescent="0.25">
      <c r="A14" t="s">
        <v>190</v>
      </c>
      <c r="B14" s="6">
        <v>2</v>
      </c>
      <c r="C14" s="6"/>
      <c r="D14" s="6">
        <v>0</v>
      </c>
      <c r="E14" s="6"/>
      <c r="F14" s="6">
        <f t="shared" si="1"/>
        <v>2</v>
      </c>
    </row>
    <row r="15" spans="1:6" x14ac:dyDescent="0.25">
      <c r="A15" t="s">
        <v>195</v>
      </c>
      <c r="B15" s="6">
        <v>26</v>
      </c>
      <c r="C15" s="6"/>
      <c r="D15" s="6">
        <v>3</v>
      </c>
      <c r="E15" s="6"/>
      <c r="F15" s="6">
        <f t="shared" si="1"/>
        <v>29</v>
      </c>
    </row>
    <row r="16" spans="1:6" x14ac:dyDescent="0.25">
      <c r="A16" t="s">
        <v>196</v>
      </c>
      <c r="B16" s="6"/>
      <c r="C16" s="6"/>
      <c r="D16" s="6"/>
      <c r="E16" s="6"/>
      <c r="F16" s="6"/>
    </row>
    <row r="17" spans="1:6" x14ac:dyDescent="0.25">
      <c r="A17" t="s">
        <v>201</v>
      </c>
      <c r="B17" s="6">
        <v>70</v>
      </c>
      <c r="C17" s="6"/>
      <c r="D17" s="6">
        <v>9</v>
      </c>
      <c r="E17" s="6"/>
      <c r="F17" s="6">
        <f>+SUM(B17:D17)</f>
        <v>79</v>
      </c>
    </row>
    <row r="18" spans="1:6" x14ac:dyDescent="0.25">
      <c r="A18" t="s">
        <v>202</v>
      </c>
      <c r="B18" s="6"/>
      <c r="C18" s="6"/>
      <c r="D18" s="6"/>
      <c r="E18" s="6"/>
      <c r="F18" s="6"/>
    </row>
    <row r="19" spans="1:6" x14ac:dyDescent="0.25">
      <c r="A19" t="s">
        <v>205</v>
      </c>
      <c r="B19" s="6">
        <v>100</v>
      </c>
      <c r="C19" s="6"/>
      <c r="D19" s="6">
        <v>9</v>
      </c>
      <c r="E19" s="6"/>
      <c r="F19" s="6">
        <f t="shared" ref="F19:F21" si="2">+SUM(B19:D19)</f>
        <v>109</v>
      </c>
    </row>
    <row r="20" spans="1:6" x14ac:dyDescent="0.25">
      <c r="A20" t="s">
        <v>206</v>
      </c>
      <c r="B20" s="6">
        <v>26</v>
      </c>
      <c r="C20" s="6"/>
      <c r="D20" s="6">
        <v>2</v>
      </c>
      <c r="E20" s="6"/>
      <c r="F20" s="6">
        <f t="shared" si="2"/>
        <v>28</v>
      </c>
    </row>
    <row r="21" spans="1:6" x14ac:dyDescent="0.25">
      <c r="A21" t="s">
        <v>211</v>
      </c>
      <c r="B21" s="6">
        <v>207</v>
      </c>
      <c r="C21" s="6"/>
      <c r="D21" s="6">
        <v>20</v>
      </c>
      <c r="E21" s="6"/>
      <c r="F21" s="6">
        <f t="shared" si="2"/>
        <v>227</v>
      </c>
    </row>
    <row r="22" spans="1:6" x14ac:dyDescent="0.25">
      <c r="A22" t="s">
        <v>212</v>
      </c>
      <c r="B22" s="6"/>
      <c r="C22" s="6"/>
      <c r="D22" s="6"/>
      <c r="E22" s="6"/>
      <c r="F22" s="6"/>
    </row>
    <row r="23" spans="1:6" x14ac:dyDescent="0.25">
      <c r="B23" s="6"/>
      <c r="C23" s="6"/>
      <c r="D23" s="6"/>
      <c r="E23" s="6"/>
      <c r="F23" s="6"/>
    </row>
    <row r="24" spans="1:6" x14ac:dyDescent="0.25">
      <c r="A24" s="8" t="s">
        <v>421</v>
      </c>
      <c r="B24" s="6"/>
      <c r="C24" s="6"/>
      <c r="D24" s="6"/>
      <c r="E24" s="6"/>
      <c r="F24" s="6"/>
    </row>
    <row r="25" spans="1:6" x14ac:dyDescent="0.25">
      <c r="A25" t="s">
        <v>214</v>
      </c>
      <c r="B25" s="6">
        <v>281</v>
      </c>
      <c r="C25" s="6"/>
      <c r="D25" s="6">
        <v>41</v>
      </c>
      <c r="E25" s="6"/>
      <c r="F25" s="6">
        <f t="shared" ref="F25:F32" si="3">+SUM(B25:D25)</f>
        <v>322</v>
      </c>
    </row>
    <row r="26" spans="1:6" x14ac:dyDescent="0.25">
      <c r="A26" t="s">
        <v>215</v>
      </c>
      <c r="B26" s="6">
        <v>38</v>
      </c>
      <c r="C26" s="6"/>
      <c r="D26" s="6">
        <v>3</v>
      </c>
      <c r="E26" s="6"/>
      <c r="F26" s="6">
        <f t="shared" si="3"/>
        <v>41</v>
      </c>
    </row>
    <row r="27" spans="1:6" x14ac:dyDescent="0.25">
      <c r="A27" t="s">
        <v>217</v>
      </c>
      <c r="B27" s="6">
        <v>204</v>
      </c>
      <c r="C27" s="6"/>
      <c r="D27" s="6">
        <v>31</v>
      </c>
      <c r="E27" s="6"/>
      <c r="F27" s="6">
        <f t="shared" si="3"/>
        <v>235</v>
      </c>
    </row>
    <row r="28" spans="1:6" x14ac:dyDescent="0.25">
      <c r="A28" t="s">
        <v>218</v>
      </c>
      <c r="B28" s="6">
        <v>40</v>
      </c>
      <c r="C28" s="6"/>
      <c r="D28" s="6">
        <v>1</v>
      </c>
      <c r="E28" s="6"/>
      <c r="F28" s="6">
        <f t="shared" si="3"/>
        <v>41</v>
      </c>
    </row>
    <row r="29" spans="1:6" x14ac:dyDescent="0.25">
      <c r="A29" t="s">
        <v>220</v>
      </c>
      <c r="B29" s="6">
        <v>211</v>
      </c>
      <c r="C29" s="6"/>
      <c r="D29" s="6">
        <v>27</v>
      </c>
      <c r="E29" s="6"/>
      <c r="F29" s="6">
        <f t="shared" si="3"/>
        <v>238</v>
      </c>
    </row>
    <row r="30" spans="1:6" x14ac:dyDescent="0.25">
      <c r="A30" t="s">
        <v>221</v>
      </c>
      <c r="B30" s="6">
        <v>38</v>
      </c>
      <c r="C30" s="6"/>
      <c r="D30" s="6">
        <v>2</v>
      </c>
      <c r="E30" s="6"/>
      <c r="F30" s="6">
        <f t="shared" si="3"/>
        <v>40</v>
      </c>
    </row>
    <row r="31" spans="1:6" x14ac:dyDescent="0.25">
      <c r="A31" t="s">
        <v>223</v>
      </c>
      <c r="B31" s="6">
        <v>143</v>
      </c>
      <c r="C31" s="6"/>
      <c r="D31" s="6">
        <v>20</v>
      </c>
      <c r="E31" s="6"/>
      <c r="F31" s="6">
        <f t="shared" si="3"/>
        <v>163</v>
      </c>
    </row>
    <row r="32" spans="1:6" x14ac:dyDescent="0.25">
      <c r="A32" t="s">
        <v>224</v>
      </c>
      <c r="B32" s="6">
        <v>30</v>
      </c>
      <c r="C32" s="6"/>
      <c r="D32" s="6">
        <v>6</v>
      </c>
      <c r="E32" s="6"/>
      <c r="F32" s="6">
        <f t="shared" si="3"/>
        <v>36</v>
      </c>
    </row>
    <row r="33" spans="1:6" x14ac:dyDescent="0.25">
      <c r="B33" s="6"/>
      <c r="C33" s="6"/>
      <c r="D33" s="6"/>
      <c r="E33" s="6"/>
      <c r="F33" s="6"/>
    </row>
    <row r="34" spans="1:6" x14ac:dyDescent="0.25">
      <c r="A34" s="8" t="s">
        <v>405</v>
      </c>
      <c r="B34" s="6"/>
      <c r="C34" s="6"/>
      <c r="D34" s="6"/>
      <c r="E34" s="6"/>
      <c r="F34" s="6"/>
    </row>
    <row r="35" spans="1:6" x14ac:dyDescent="0.25">
      <c r="A35" t="s">
        <v>227</v>
      </c>
      <c r="B35" s="6">
        <v>197</v>
      </c>
      <c r="C35" s="6"/>
      <c r="D35" s="6">
        <v>19</v>
      </c>
      <c r="E35" s="6"/>
      <c r="F35" s="6">
        <f t="shared" ref="F35:F36" si="4">+SUM(B35:D35)</f>
        <v>216</v>
      </c>
    </row>
    <row r="36" spans="1:6" x14ac:dyDescent="0.25">
      <c r="A36" t="s">
        <v>228</v>
      </c>
      <c r="B36" s="6">
        <v>58</v>
      </c>
      <c r="C36" s="6"/>
      <c r="D36" s="6">
        <v>1</v>
      </c>
      <c r="E36" s="6"/>
      <c r="F36" s="6">
        <f t="shared" si="4"/>
        <v>59</v>
      </c>
    </row>
    <row r="37" spans="1:6" x14ac:dyDescent="0.25">
      <c r="B37" s="6"/>
      <c r="C37" s="6"/>
      <c r="D37" s="6"/>
      <c r="E37" s="6"/>
      <c r="F37" s="6"/>
    </row>
    <row r="38" spans="1:6" x14ac:dyDescent="0.25">
      <c r="A38" s="8" t="s">
        <v>406</v>
      </c>
      <c r="B38" s="6"/>
      <c r="C38" s="6"/>
      <c r="D38" s="6"/>
      <c r="E38" s="6"/>
      <c r="F38" s="6"/>
    </row>
    <row r="39" spans="1:6" x14ac:dyDescent="0.25">
      <c r="A39" t="s">
        <v>233</v>
      </c>
      <c r="B39" s="6">
        <v>385</v>
      </c>
      <c r="C39" s="6"/>
      <c r="D39" s="6">
        <v>79</v>
      </c>
      <c r="E39" s="6"/>
      <c r="F39" s="6">
        <f t="shared" ref="F39:F40" si="5">+SUM(B39:D39)</f>
        <v>464</v>
      </c>
    </row>
    <row r="40" spans="1:6" x14ac:dyDescent="0.25">
      <c r="A40" t="s">
        <v>234</v>
      </c>
      <c r="B40" s="6">
        <v>63</v>
      </c>
      <c r="C40" s="6"/>
      <c r="D40" s="6">
        <v>7</v>
      </c>
      <c r="E40" s="6"/>
      <c r="F40" s="6">
        <f t="shared" si="5"/>
        <v>70</v>
      </c>
    </row>
    <row r="41" spans="1:6" x14ac:dyDescent="0.25">
      <c r="B41" s="6"/>
      <c r="C41" s="6"/>
      <c r="D41" s="6"/>
      <c r="E41" s="6"/>
      <c r="F41" s="6"/>
    </row>
    <row r="42" spans="1:6" x14ac:dyDescent="0.25">
      <c r="A42" s="8" t="s">
        <v>235</v>
      </c>
      <c r="B42" s="6"/>
      <c r="C42" s="6"/>
      <c r="D42" s="6"/>
      <c r="E42" s="6"/>
      <c r="F42" s="6"/>
    </row>
    <row r="43" spans="1:6" x14ac:dyDescent="0.25">
      <c r="A43" t="s">
        <v>236</v>
      </c>
      <c r="B43" s="6">
        <v>62</v>
      </c>
      <c r="C43" s="6"/>
      <c r="D43" s="6">
        <v>5</v>
      </c>
      <c r="E43" s="6"/>
      <c r="F43" s="6">
        <f t="shared" ref="F43:F44" si="6">+SUM(B43:D43)</f>
        <v>67</v>
      </c>
    </row>
    <row r="44" spans="1:6" x14ac:dyDescent="0.25">
      <c r="A44" t="s">
        <v>237</v>
      </c>
      <c r="B44" s="6">
        <v>13</v>
      </c>
      <c r="C44" s="6"/>
      <c r="D44" s="6">
        <v>3</v>
      </c>
      <c r="E44" s="6"/>
      <c r="F44" s="6">
        <f t="shared" si="6"/>
        <v>16</v>
      </c>
    </row>
    <row r="45" spans="1:6" x14ac:dyDescent="0.25">
      <c r="B45" s="6"/>
      <c r="C45" s="6"/>
      <c r="D45" s="6"/>
      <c r="E45" s="6"/>
      <c r="F45" s="6"/>
    </row>
    <row r="46" spans="1:6" x14ac:dyDescent="0.25">
      <c r="A46" s="8" t="s">
        <v>407</v>
      </c>
      <c r="B46" s="6"/>
      <c r="C46" s="6"/>
      <c r="D46" s="6"/>
      <c r="E46" s="6"/>
      <c r="F46" s="6"/>
    </row>
    <row r="47" spans="1:6" x14ac:dyDescent="0.25">
      <c r="A47" t="s">
        <v>241</v>
      </c>
      <c r="B47" s="6">
        <v>72</v>
      </c>
      <c r="C47" s="6"/>
      <c r="D47" s="6">
        <v>16</v>
      </c>
      <c r="E47" s="6"/>
      <c r="F47" s="6">
        <f t="shared" ref="F47:F48" si="7">+SUM(B47:D47)</f>
        <v>88</v>
      </c>
    </row>
    <row r="48" spans="1:6" x14ac:dyDescent="0.25">
      <c r="A48" t="s">
        <v>242</v>
      </c>
      <c r="B48" s="6">
        <v>30</v>
      </c>
      <c r="C48" s="6"/>
      <c r="D48" s="6">
        <v>5</v>
      </c>
      <c r="E48" s="6"/>
      <c r="F48" s="6">
        <f t="shared" si="7"/>
        <v>35</v>
      </c>
    </row>
    <row r="49" spans="1:6" x14ac:dyDescent="0.25">
      <c r="A49" t="s">
        <v>246</v>
      </c>
      <c r="B49" s="6">
        <v>61</v>
      </c>
      <c r="C49" s="6"/>
      <c r="D49" s="6">
        <v>14</v>
      </c>
      <c r="E49" s="6"/>
      <c r="F49" s="6">
        <f>+SUM(B49:D49)</f>
        <v>75</v>
      </c>
    </row>
    <row r="50" spans="1:6" x14ac:dyDescent="0.25">
      <c r="A50" t="s">
        <v>247</v>
      </c>
      <c r="B50" s="6"/>
      <c r="C50" s="6"/>
      <c r="D50" s="6"/>
      <c r="E50" s="6"/>
      <c r="F50" s="6"/>
    </row>
    <row r="51" spans="1:6" x14ac:dyDescent="0.25">
      <c r="B51" s="6"/>
      <c r="C51" s="6"/>
      <c r="D51" s="6"/>
      <c r="E51" s="6"/>
      <c r="F51" s="6"/>
    </row>
    <row r="52" spans="1:6" x14ac:dyDescent="0.25">
      <c r="A52" s="8" t="s">
        <v>408</v>
      </c>
      <c r="B52" s="6">
        <f>2</f>
        <v>2</v>
      </c>
      <c r="C52" s="6"/>
      <c r="D52" s="6"/>
      <c r="E52" s="6"/>
      <c r="F52" s="6">
        <f t="shared" ref="F52:F54" si="8">+SUM(B52:D52)</f>
        <v>2</v>
      </c>
    </row>
    <row r="53" spans="1:6" x14ac:dyDescent="0.25">
      <c r="A53" t="s">
        <v>270</v>
      </c>
      <c r="B53" s="6">
        <v>2493</v>
      </c>
      <c r="C53" s="6"/>
      <c r="D53" s="6">
        <v>350</v>
      </c>
      <c r="E53" s="6"/>
      <c r="F53" s="6">
        <f t="shared" si="8"/>
        <v>2843</v>
      </c>
    </row>
    <row r="54" spans="1:6" x14ac:dyDescent="0.25">
      <c r="A54" t="s">
        <v>271</v>
      </c>
      <c r="B54" s="6">
        <v>539</v>
      </c>
      <c r="C54" s="6"/>
      <c r="D54" s="6">
        <v>56</v>
      </c>
      <c r="E54" s="6"/>
      <c r="F54" s="6">
        <f t="shared" si="8"/>
        <v>595</v>
      </c>
    </row>
    <row r="55" spans="1:6" x14ac:dyDescent="0.25">
      <c r="B55" s="6"/>
      <c r="C55" s="6"/>
      <c r="D55" s="6"/>
      <c r="E55" s="6"/>
      <c r="F55" s="6"/>
    </row>
    <row r="56" spans="1:6" x14ac:dyDescent="0.25">
      <c r="A56" s="8" t="s">
        <v>272</v>
      </c>
      <c r="B56" s="6"/>
      <c r="C56" s="6"/>
      <c r="D56" s="6"/>
      <c r="E56" s="6"/>
      <c r="F56" s="6"/>
    </row>
    <row r="57" spans="1:6" x14ac:dyDescent="0.25">
      <c r="A57" t="s">
        <v>273</v>
      </c>
      <c r="B57" s="6">
        <v>150</v>
      </c>
      <c r="C57" s="6"/>
      <c r="D57" s="6">
        <v>17</v>
      </c>
      <c r="E57" s="6"/>
      <c r="F57" s="6">
        <f t="shared" ref="F57:F58" si="9">+SUM(B57:D57)</f>
        <v>167</v>
      </c>
    </row>
    <row r="58" spans="1:6" x14ac:dyDescent="0.25">
      <c r="A58" t="s">
        <v>274</v>
      </c>
      <c r="B58" s="6">
        <v>48</v>
      </c>
      <c r="C58" s="6"/>
      <c r="D58" s="6">
        <v>1</v>
      </c>
      <c r="E58" s="6"/>
      <c r="F58" s="6">
        <f t="shared" si="9"/>
        <v>49</v>
      </c>
    </row>
    <row r="59" spans="1:6" x14ac:dyDescent="0.25">
      <c r="B59" s="6"/>
      <c r="C59" s="6"/>
      <c r="D59" s="6"/>
      <c r="E59" s="6"/>
      <c r="F59" s="6"/>
    </row>
    <row r="60" spans="1:6" x14ac:dyDescent="0.25">
      <c r="A60" s="8" t="s">
        <v>275</v>
      </c>
      <c r="B60" s="6"/>
      <c r="C60" s="6"/>
      <c r="D60" s="6"/>
      <c r="E60" s="6"/>
      <c r="F60" s="6"/>
    </row>
    <row r="61" spans="1:6" x14ac:dyDescent="0.25">
      <c r="A61" t="s">
        <v>276</v>
      </c>
      <c r="B61" s="6">
        <v>147</v>
      </c>
      <c r="C61" s="6"/>
      <c r="D61" s="6">
        <v>24</v>
      </c>
      <c r="E61" s="6"/>
      <c r="F61" s="6">
        <f t="shared" ref="F61:F62" si="10">+SUM(B61:D61)</f>
        <v>171</v>
      </c>
    </row>
    <row r="62" spans="1:6" x14ac:dyDescent="0.25">
      <c r="A62" t="s">
        <v>277</v>
      </c>
      <c r="B62" s="6">
        <v>37</v>
      </c>
      <c r="C62" s="6"/>
      <c r="D62" s="6">
        <v>4</v>
      </c>
      <c r="E62" s="6"/>
      <c r="F62" s="6">
        <f t="shared" si="10"/>
        <v>41</v>
      </c>
    </row>
    <row r="63" spans="1:6" x14ac:dyDescent="0.25">
      <c r="B63" s="6"/>
      <c r="C63" s="6"/>
      <c r="D63" s="6"/>
      <c r="E63" s="6"/>
      <c r="F63" s="6"/>
    </row>
    <row r="64" spans="1:6" x14ac:dyDescent="0.25">
      <c r="A64" s="8" t="s">
        <v>409</v>
      </c>
      <c r="B64" s="6">
        <f>1+3</f>
        <v>4</v>
      </c>
      <c r="C64" s="6"/>
      <c r="D64" s="6"/>
      <c r="E64" s="6"/>
      <c r="F64" s="6">
        <f t="shared" ref="F64:F66" si="11">+SUM(B64:D64)</f>
        <v>4</v>
      </c>
    </row>
    <row r="65" spans="1:6" x14ac:dyDescent="0.25">
      <c r="A65" t="s">
        <v>295</v>
      </c>
      <c r="B65" s="6">
        <v>1914</v>
      </c>
      <c r="C65" s="6"/>
      <c r="D65" s="6">
        <v>305</v>
      </c>
      <c r="E65" s="6"/>
      <c r="F65" s="6">
        <f t="shared" si="11"/>
        <v>2219</v>
      </c>
    </row>
    <row r="66" spans="1:6" x14ac:dyDescent="0.25">
      <c r="A66" t="s">
        <v>296</v>
      </c>
      <c r="B66" s="6">
        <v>305</v>
      </c>
      <c r="C66" s="6"/>
      <c r="D66" s="6">
        <v>50</v>
      </c>
      <c r="E66" s="6"/>
      <c r="F66" s="6">
        <f t="shared" si="11"/>
        <v>355</v>
      </c>
    </row>
    <row r="67" spans="1:6" x14ac:dyDescent="0.25">
      <c r="B67" s="6"/>
      <c r="C67" s="6"/>
      <c r="D67" s="6"/>
      <c r="E67" s="6"/>
      <c r="F67" s="6"/>
    </row>
    <row r="68" spans="1:6" x14ac:dyDescent="0.25">
      <c r="A68" s="8" t="s">
        <v>410</v>
      </c>
      <c r="B68" s="6">
        <f>1+1+1</f>
        <v>3</v>
      </c>
      <c r="C68" s="6"/>
      <c r="D68" s="6">
        <v>1</v>
      </c>
      <c r="E68" s="6"/>
      <c r="F68" s="6">
        <f t="shared" ref="F68:F70" si="12">+SUM(B68:D68)</f>
        <v>4</v>
      </c>
    </row>
    <row r="69" spans="1:6" x14ac:dyDescent="0.25">
      <c r="A69" t="s">
        <v>310</v>
      </c>
      <c r="B69" s="6">
        <v>1113</v>
      </c>
      <c r="C69" s="6"/>
      <c r="D69" s="6">
        <v>163</v>
      </c>
      <c r="E69" s="6"/>
      <c r="F69" s="6">
        <f t="shared" si="12"/>
        <v>1276</v>
      </c>
    </row>
    <row r="70" spans="1:6" x14ac:dyDescent="0.25">
      <c r="A70" t="s">
        <v>311</v>
      </c>
      <c r="B70" s="6">
        <v>235</v>
      </c>
      <c r="C70" s="6"/>
      <c r="D70" s="6">
        <v>29</v>
      </c>
      <c r="E70" s="6"/>
      <c r="F70" s="6">
        <f t="shared" si="12"/>
        <v>264</v>
      </c>
    </row>
    <row r="71" spans="1:6" x14ac:dyDescent="0.25">
      <c r="B71" s="6"/>
      <c r="C71" s="6"/>
      <c r="D71" s="6"/>
      <c r="E71" s="6"/>
      <c r="F71" s="6"/>
    </row>
    <row r="72" spans="1:6" x14ac:dyDescent="0.25">
      <c r="A72" s="8" t="s">
        <v>419</v>
      </c>
      <c r="B72" s="6"/>
      <c r="C72" s="6"/>
      <c r="D72" s="6"/>
      <c r="E72" s="6"/>
      <c r="F72" s="6"/>
    </row>
    <row r="73" spans="1:6" x14ac:dyDescent="0.25">
      <c r="A73" t="s">
        <v>319</v>
      </c>
      <c r="B73" s="6">
        <v>713</v>
      </c>
      <c r="C73" s="6"/>
      <c r="D73" s="6">
        <v>108</v>
      </c>
      <c r="E73" s="6"/>
      <c r="F73" s="6">
        <f t="shared" ref="F73:F74" si="13">+SUM(B73:D73)</f>
        <v>821</v>
      </c>
    </row>
    <row r="74" spans="1:6" x14ac:dyDescent="0.25">
      <c r="A74" t="s">
        <v>320</v>
      </c>
      <c r="B74" s="6">
        <v>116</v>
      </c>
      <c r="C74" s="6"/>
      <c r="D74" s="6">
        <v>7</v>
      </c>
      <c r="E74" s="6"/>
      <c r="F74" s="6">
        <f t="shared" si="13"/>
        <v>123</v>
      </c>
    </row>
    <row r="75" spans="1:6" x14ac:dyDescent="0.25">
      <c r="B75" s="6"/>
      <c r="C75" s="6"/>
      <c r="D75" s="6"/>
      <c r="E75" s="6"/>
      <c r="F75" s="6"/>
    </row>
    <row r="76" spans="1:6" x14ac:dyDescent="0.25">
      <c r="A76" s="8" t="s">
        <v>411</v>
      </c>
      <c r="B76" s="6"/>
      <c r="C76" s="6"/>
      <c r="D76" s="6"/>
      <c r="E76" s="6"/>
      <c r="F76" s="6"/>
    </row>
    <row r="77" spans="1:6" x14ac:dyDescent="0.25">
      <c r="A77" t="s">
        <v>323</v>
      </c>
      <c r="B77" s="6">
        <v>294</v>
      </c>
      <c r="C77" s="6"/>
      <c r="D77" s="6">
        <v>38</v>
      </c>
      <c r="E77" s="6"/>
      <c r="F77" s="6">
        <f t="shared" ref="F77:F80" si="14">+SUM(B77:D77)</f>
        <v>332</v>
      </c>
    </row>
    <row r="78" spans="1:6" x14ac:dyDescent="0.25">
      <c r="A78" t="s">
        <v>324</v>
      </c>
      <c r="B78" s="6">
        <v>48</v>
      </c>
      <c r="C78" s="6"/>
      <c r="D78" s="6">
        <v>10</v>
      </c>
      <c r="E78" s="6"/>
      <c r="F78" s="6">
        <f t="shared" si="14"/>
        <v>58</v>
      </c>
    </row>
    <row r="79" spans="1:6" x14ac:dyDescent="0.25">
      <c r="A79" t="s">
        <v>328</v>
      </c>
      <c r="B79" s="6">
        <v>319</v>
      </c>
      <c r="C79" s="6"/>
      <c r="D79" s="6">
        <v>38</v>
      </c>
      <c r="E79" s="6"/>
      <c r="F79" s="6">
        <f t="shared" si="14"/>
        <v>357</v>
      </c>
    </row>
    <row r="80" spans="1:6" x14ac:dyDescent="0.25">
      <c r="A80" t="s">
        <v>329</v>
      </c>
      <c r="B80" s="6">
        <v>17</v>
      </c>
      <c r="C80" s="6"/>
      <c r="D80" s="6">
        <v>2</v>
      </c>
      <c r="E80" s="6"/>
      <c r="F80" s="6">
        <f t="shared" si="14"/>
        <v>19</v>
      </c>
    </row>
    <row r="81" spans="1:6" x14ac:dyDescent="0.25">
      <c r="B81" s="6"/>
      <c r="C81" s="6"/>
      <c r="D81" s="6"/>
      <c r="E81" s="6"/>
      <c r="F81" s="6"/>
    </row>
    <row r="82" spans="1:6" x14ac:dyDescent="0.25">
      <c r="A82" s="8" t="s">
        <v>330</v>
      </c>
      <c r="B82" s="6"/>
      <c r="C82" s="6"/>
      <c r="D82" s="6"/>
      <c r="E82" s="6"/>
      <c r="F82" s="6"/>
    </row>
    <row r="83" spans="1:6" x14ac:dyDescent="0.25">
      <c r="A83" t="s">
        <v>331</v>
      </c>
      <c r="B83" s="6">
        <v>99</v>
      </c>
      <c r="C83" s="6"/>
      <c r="D83" s="6">
        <v>10</v>
      </c>
      <c r="E83" s="6"/>
      <c r="F83" s="6">
        <f>+SUM(B83:D83)</f>
        <v>109</v>
      </c>
    </row>
    <row r="84" spans="1:6" x14ac:dyDescent="0.25">
      <c r="A84" t="s">
        <v>332</v>
      </c>
      <c r="B84" s="6"/>
      <c r="C84" s="6"/>
      <c r="D84" s="6"/>
      <c r="E84" s="6"/>
      <c r="F84" s="6"/>
    </row>
    <row r="85" spans="1:6" x14ac:dyDescent="0.25">
      <c r="B85" s="6"/>
      <c r="C85" s="6"/>
      <c r="D85" s="6"/>
      <c r="E85" s="6"/>
      <c r="F85" s="6"/>
    </row>
    <row r="86" spans="1:6" x14ac:dyDescent="0.25">
      <c r="A86" s="8" t="s">
        <v>412</v>
      </c>
      <c r="B86" s="6"/>
      <c r="C86" s="6"/>
      <c r="D86" s="6"/>
      <c r="E86" s="6"/>
      <c r="F86" s="6"/>
    </row>
    <row r="87" spans="1:6" x14ac:dyDescent="0.25">
      <c r="A87" t="s">
        <v>337</v>
      </c>
      <c r="B87" s="6">
        <v>494</v>
      </c>
      <c r="C87" s="6"/>
      <c r="D87" s="6">
        <v>60</v>
      </c>
      <c r="E87" s="6"/>
      <c r="F87" s="6">
        <f t="shared" ref="F87:F88" si="15">+SUM(B87:D87)</f>
        <v>554</v>
      </c>
    </row>
    <row r="88" spans="1:6" x14ac:dyDescent="0.25">
      <c r="A88" t="s">
        <v>338</v>
      </c>
      <c r="B88" s="6">
        <v>81</v>
      </c>
      <c r="C88" s="6"/>
      <c r="D88" s="6">
        <v>12</v>
      </c>
      <c r="E88" s="6"/>
      <c r="F88" s="6">
        <f t="shared" si="15"/>
        <v>93</v>
      </c>
    </row>
    <row r="89" spans="1:6" x14ac:dyDescent="0.25">
      <c r="B89" s="6"/>
      <c r="C89" s="6"/>
      <c r="D89" s="6"/>
      <c r="E89" s="6"/>
      <c r="F89" s="6"/>
    </row>
    <row r="90" spans="1:6" x14ac:dyDescent="0.25">
      <c r="A90" s="8" t="s">
        <v>422</v>
      </c>
      <c r="B90" s="6">
        <f>1</f>
        <v>1</v>
      </c>
      <c r="C90" s="6"/>
      <c r="D90" s="6"/>
      <c r="E90" s="6"/>
      <c r="F90" s="6">
        <f t="shared" ref="F90:F92" si="16">+SUM(B90:D90)</f>
        <v>1</v>
      </c>
    </row>
    <row r="91" spans="1:6" x14ac:dyDescent="0.25">
      <c r="A91" t="s">
        <v>342</v>
      </c>
      <c r="B91" s="6">
        <v>408</v>
      </c>
      <c r="C91" s="6"/>
      <c r="D91" s="6">
        <v>67</v>
      </c>
      <c r="E91" s="6"/>
      <c r="F91" s="6">
        <f t="shared" si="16"/>
        <v>475</v>
      </c>
    </row>
    <row r="92" spans="1:6" x14ac:dyDescent="0.25">
      <c r="A92" t="s">
        <v>343</v>
      </c>
      <c r="B92" s="6">
        <v>108</v>
      </c>
      <c r="C92" s="6"/>
      <c r="D92" s="6">
        <v>11</v>
      </c>
      <c r="E92" s="6"/>
      <c r="F92" s="6">
        <f t="shared" si="16"/>
        <v>119</v>
      </c>
    </row>
    <row r="93" spans="1:6" x14ac:dyDescent="0.25">
      <c r="B93" s="6"/>
      <c r="C93" s="6"/>
      <c r="D93" s="6"/>
      <c r="E93" s="6"/>
      <c r="F93" s="6"/>
    </row>
    <row r="94" spans="1:6" x14ac:dyDescent="0.25">
      <c r="A94" s="8" t="s">
        <v>413</v>
      </c>
      <c r="B94" s="6"/>
      <c r="C94" s="6"/>
      <c r="D94" s="6"/>
      <c r="E94" s="6"/>
      <c r="F94" s="6"/>
    </row>
    <row r="95" spans="1:6" x14ac:dyDescent="0.25">
      <c r="A95" t="s">
        <v>348</v>
      </c>
      <c r="B95" s="6">
        <v>241</v>
      </c>
      <c r="C95" s="6"/>
      <c r="D95" s="6">
        <v>27</v>
      </c>
      <c r="E95" s="6"/>
      <c r="F95" s="6">
        <f t="shared" ref="F95:F98" si="17">+SUM(B95:D95)</f>
        <v>268</v>
      </c>
    </row>
    <row r="96" spans="1:6" x14ac:dyDescent="0.25">
      <c r="A96" t="s">
        <v>349</v>
      </c>
      <c r="B96" s="6">
        <v>33</v>
      </c>
      <c r="C96" s="6"/>
      <c r="D96" s="6">
        <v>3</v>
      </c>
      <c r="E96" s="6"/>
      <c r="F96" s="6">
        <f t="shared" si="17"/>
        <v>36</v>
      </c>
    </row>
    <row r="97" spans="1:6" x14ac:dyDescent="0.25">
      <c r="A97" t="s">
        <v>354</v>
      </c>
      <c r="B97" s="6">
        <v>306</v>
      </c>
      <c r="C97" s="6"/>
      <c r="D97" s="6">
        <v>36</v>
      </c>
      <c r="E97" s="6"/>
      <c r="F97" s="6">
        <f t="shared" si="17"/>
        <v>342</v>
      </c>
    </row>
    <row r="98" spans="1:6" x14ac:dyDescent="0.25">
      <c r="A98" t="s">
        <v>355</v>
      </c>
      <c r="B98" s="6">
        <v>33</v>
      </c>
      <c r="C98" s="6"/>
      <c r="D98" s="6">
        <v>2</v>
      </c>
      <c r="E98" s="6"/>
      <c r="F98" s="6">
        <f t="shared" si="17"/>
        <v>35</v>
      </c>
    </row>
    <row r="99" spans="1:6" x14ac:dyDescent="0.25">
      <c r="B99" s="6"/>
      <c r="C99" s="6"/>
      <c r="D99" s="6"/>
      <c r="E99" s="6"/>
      <c r="F99" s="6"/>
    </row>
    <row r="100" spans="1:6" x14ac:dyDescent="0.25">
      <c r="A100" s="8" t="s">
        <v>414</v>
      </c>
      <c r="B100" s="6">
        <f>1</f>
        <v>1</v>
      </c>
      <c r="C100" s="6"/>
      <c r="D100" s="6"/>
      <c r="E100" s="6"/>
      <c r="F100" s="6">
        <f t="shared" ref="F100:F104" si="18">+SUM(B100:D100)</f>
        <v>1</v>
      </c>
    </row>
    <row r="101" spans="1:6" x14ac:dyDescent="0.25">
      <c r="A101" t="s">
        <v>360</v>
      </c>
      <c r="B101" s="6">
        <v>69</v>
      </c>
      <c r="C101" s="6"/>
      <c r="D101" s="6">
        <v>5</v>
      </c>
      <c r="E101" s="6"/>
      <c r="F101" s="6">
        <f t="shared" si="18"/>
        <v>74</v>
      </c>
    </row>
    <row r="102" spans="1:6" x14ac:dyDescent="0.25">
      <c r="A102" t="s">
        <v>361</v>
      </c>
      <c r="B102" s="6">
        <v>12</v>
      </c>
      <c r="C102" s="6"/>
      <c r="D102" s="6">
        <v>2</v>
      </c>
      <c r="E102" s="6"/>
      <c r="F102" s="6">
        <f t="shared" si="18"/>
        <v>14</v>
      </c>
    </row>
    <row r="103" spans="1:6" x14ac:dyDescent="0.25">
      <c r="A103" t="s">
        <v>366</v>
      </c>
      <c r="B103" s="6">
        <v>46</v>
      </c>
      <c r="C103" s="6"/>
      <c r="D103" s="6">
        <v>6</v>
      </c>
      <c r="E103" s="6"/>
      <c r="F103" s="6">
        <f t="shared" si="18"/>
        <v>52</v>
      </c>
    </row>
    <row r="104" spans="1:6" x14ac:dyDescent="0.25">
      <c r="A104" t="s">
        <v>367</v>
      </c>
      <c r="B104" s="6">
        <v>7</v>
      </c>
      <c r="C104" s="6"/>
      <c r="D104" s="6">
        <v>4</v>
      </c>
      <c r="E104" s="6"/>
      <c r="F104" s="6">
        <f t="shared" si="18"/>
        <v>11</v>
      </c>
    </row>
    <row r="105" spans="1:6" x14ac:dyDescent="0.25">
      <c r="B105" s="6"/>
      <c r="C105" s="6"/>
      <c r="D105" s="6"/>
      <c r="E105" s="6"/>
      <c r="F105" s="6"/>
    </row>
    <row r="106" spans="1:6" x14ac:dyDescent="0.25">
      <c r="A106" s="8" t="s">
        <v>415</v>
      </c>
      <c r="B106" s="6"/>
      <c r="C106" s="6"/>
      <c r="D106" s="6"/>
      <c r="E106" s="6"/>
      <c r="F106" s="6"/>
    </row>
    <row r="107" spans="1:6" x14ac:dyDescent="0.25">
      <c r="A107" t="s">
        <v>369</v>
      </c>
      <c r="B107" s="6">
        <v>53</v>
      </c>
      <c r="C107" s="6"/>
      <c r="D107" s="6">
        <v>7</v>
      </c>
      <c r="E107" s="6"/>
      <c r="F107" s="6">
        <f t="shared" ref="F107:F110" si="19">+SUM(B107:D107)</f>
        <v>60</v>
      </c>
    </row>
    <row r="108" spans="1:6" x14ac:dyDescent="0.25">
      <c r="A108" t="s">
        <v>370</v>
      </c>
      <c r="B108" s="6">
        <v>12</v>
      </c>
      <c r="C108" s="6"/>
      <c r="D108" s="6">
        <v>4</v>
      </c>
      <c r="E108" s="6"/>
      <c r="F108" s="6">
        <f t="shared" si="19"/>
        <v>16</v>
      </c>
    </row>
    <row r="109" spans="1:6" x14ac:dyDescent="0.25">
      <c r="A109" t="s">
        <v>372</v>
      </c>
      <c r="B109" s="6">
        <v>64</v>
      </c>
      <c r="C109" s="6"/>
      <c r="D109" s="6">
        <v>9</v>
      </c>
      <c r="E109" s="6"/>
      <c r="F109" s="6">
        <f t="shared" si="19"/>
        <v>73</v>
      </c>
    </row>
    <row r="110" spans="1:6" x14ac:dyDescent="0.25">
      <c r="A110" t="s">
        <v>373</v>
      </c>
      <c r="B110" s="6">
        <v>20</v>
      </c>
      <c r="C110" s="6"/>
      <c r="D110" s="6">
        <v>3</v>
      </c>
      <c r="E110" s="6"/>
      <c r="F110" s="6">
        <f t="shared" si="19"/>
        <v>23</v>
      </c>
    </row>
    <row r="111" spans="1:6" x14ac:dyDescent="0.25">
      <c r="B111" s="6"/>
      <c r="C111" s="6"/>
      <c r="D111" s="6"/>
      <c r="E111" s="6"/>
      <c r="F111" s="6"/>
    </row>
    <row r="112" spans="1:6" x14ac:dyDescent="0.25">
      <c r="A112" s="8" t="s">
        <v>416</v>
      </c>
      <c r="B112" s="6">
        <v>2</v>
      </c>
      <c r="C112" s="6"/>
      <c r="D112" s="6"/>
      <c r="E112" s="6"/>
      <c r="F112" s="6">
        <f t="shared" ref="F112:F116" si="20">+SUM(B112:D112)</f>
        <v>2</v>
      </c>
    </row>
    <row r="113" spans="1:6" x14ac:dyDescent="0.25">
      <c r="A113" t="s">
        <v>378</v>
      </c>
      <c r="B113" s="6">
        <v>358</v>
      </c>
      <c r="C113" s="6"/>
      <c r="D113" s="6">
        <v>41</v>
      </c>
      <c r="E113" s="6"/>
      <c r="F113" s="6">
        <f t="shared" si="20"/>
        <v>399</v>
      </c>
    </row>
    <row r="114" spans="1:6" x14ac:dyDescent="0.25">
      <c r="A114" t="s">
        <v>379</v>
      </c>
      <c r="B114" s="6">
        <v>57</v>
      </c>
      <c r="C114" s="6"/>
      <c r="D114" s="6">
        <v>17</v>
      </c>
      <c r="E114" s="6"/>
      <c r="F114" s="6">
        <f t="shared" si="20"/>
        <v>74</v>
      </c>
    </row>
    <row r="115" spans="1:6" x14ac:dyDescent="0.25">
      <c r="A115" t="s">
        <v>384</v>
      </c>
      <c r="B115" s="6">
        <v>237</v>
      </c>
      <c r="C115" s="6"/>
      <c r="D115" s="6">
        <v>39</v>
      </c>
      <c r="E115" s="6"/>
      <c r="F115" s="6">
        <f t="shared" si="20"/>
        <v>276</v>
      </c>
    </row>
    <row r="116" spans="1:6" x14ac:dyDescent="0.25">
      <c r="A116" t="s">
        <v>385</v>
      </c>
      <c r="B116" s="6">
        <v>42</v>
      </c>
      <c r="C116" s="6"/>
      <c r="D116" s="6">
        <v>11</v>
      </c>
      <c r="E116" s="6"/>
      <c r="F116" s="6">
        <f t="shared" si="20"/>
        <v>53</v>
      </c>
    </row>
    <row r="117" spans="1:6" x14ac:dyDescent="0.25">
      <c r="B117" s="6"/>
      <c r="C117" s="6"/>
      <c r="D117" s="6"/>
      <c r="E117" s="6"/>
      <c r="F117" s="6"/>
    </row>
    <row r="118" spans="1:6" x14ac:dyDescent="0.25">
      <c r="A118" s="8" t="s">
        <v>417</v>
      </c>
      <c r="B118" s="6">
        <f>1</f>
        <v>1</v>
      </c>
      <c r="C118" s="6"/>
      <c r="D118" s="6"/>
      <c r="E118" s="6"/>
      <c r="F118" s="6">
        <f t="shared" ref="F118:F120" si="21">+SUM(B118:D118)</f>
        <v>1</v>
      </c>
    </row>
    <row r="119" spans="1:6" x14ac:dyDescent="0.25">
      <c r="A119" t="s">
        <v>391</v>
      </c>
      <c r="B119" s="6">
        <v>606</v>
      </c>
      <c r="C119" s="6"/>
      <c r="D119" s="6">
        <v>83</v>
      </c>
      <c r="E119" s="6"/>
      <c r="F119" s="6">
        <f t="shared" si="21"/>
        <v>689</v>
      </c>
    </row>
    <row r="120" spans="1:6" x14ac:dyDescent="0.25">
      <c r="A120" t="s">
        <v>392</v>
      </c>
      <c r="B120" s="6">
        <v>74</v>
      </c>
      <c r="C120" s="6"/>
      <c r="D120" s="6">
        <v>8</v>
      </c>
      <c r="E120" s="6"/>
      <c r="F120" s="6">
        <f t="shared" si="21"/>
        <v>82</v>
      </c>
    </row>
    <row r="121" spans="1:6" x14ac:dyDescent="0.25">
      <c r="B121" s="6"/>
      <c r="C121" s="6"/>
      <c r="D121" s="6"/>
      <c r="E121" s="6"/>
      <c r="F121" s="6"/>
    </row>
    <row r="122" spans="1:6" x14ac:dyDescent="0.25">
      <c r="A122" s="8" t="s">
        <v>423</v>
      </c>
      <c r="B122" s="6"/>
      <c r="C122" s="6"/>
      <c r="D122" s="6"/>
      <c r="E122" s="6"/>
      <c r="F122" s="6"/>
    </row>
    <row r="123" spans="1:6" x14ac:dyDescent="0.25">
      <c r="A123" t="s">
        <v>395</v>
      </c>
      <c r="B123" s="6">
        <v>287</v>
      </c>
      <c r="C123" s="6"/>
      <c r="D123" s="6">
        <v>40</v>
      </c>
      <c r="E123" s="6"/>
      <c r="F123" s="6">
        <f t="shared" ref="F123:F124" si="22">+SUM(B123:D123)</f>
        <v>327</v>
      </c>
    </row>
    <row r="124" spans="1:6" x14ac:dyDescent="0.25">
      <c r="A124" t="s">
        <v>396</v>
      </c>
      <c r="B124" s="7">
        <v>34</v>
      </c>
      <c r="C124" s="6"/>
      <c r="D124" s="7">
        <v>4</v>
      </c>
      <c r="E124" s="6"/>
      <c r="F124" s="7">
        <f t="shared" si="22"/>
        <v>38</v>
      </c>
    </row>
    <row r="125" spans="1:6" x14ac:dyDescent="0.25">
      <c r="A125" t="s">
        <v>397</v>
      </c>
      <c r="B125" s="9">
        <f>+SUM(B4:B124)</f>
        <v>15456</v>
      </c>
      <c r="C125" s="9"/>
      <c r="D125" s="9">
        <f>+SUM(D4:D124)</f>
        <v>2131</v>
      </c>
      <c r="E125" s="9"/>
      <c r="F125" s="9">
        <f>+SUM(F4:F124)</f>
        <v>17587</v>
      </c>
    </row>
  </sheetData>
  <autoFilter ref="A3:F125"/>
  <mergeCells count="2">
    <mergeCell ref="A1:F1"/>
    <mergeCell ref="D2:D3"/>
  </mergeCells>
  <printOptions horizontalCentered="1"/>
  <pageMargins left="0.7" right="0.7" top="0.75" bottom="0.75" header="0.3" footer="0.3"/>
  <pageSetup scale="80" orientation="portrait" r:id="rId1"/>
  <headerFooter>
    <oddHeader>&amp;C&amp;"-,Bold"Official Primary 2020 - Election Results
Prepared by the Office of Edward P. McGettigan, Atlantic County Clerk</oddHeader>
  </headerFooter>
  <rowBreaks count="2" manualBreakCount="2">
    <brk id="55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Primary 2020 - Summary</vt:lpstr>
      <vt:lpstr>Registered Voters</vt:lpstr>
      <vt:lpstr>Precinct Turnout - Party</vt:lpstr>
      <vt:lpstr>President (DEM)</vt:lpstr>
      <vt:lpstr>President (REP)</vt:lpstr>
      <vt:lpstr>U.S. Senator (DEM)</vt:lpstr>
      <vt:lpstr>U.S. Senator (REP)</vt:lpstr>
      <vt:lpstr>House of Rep (DEM)</vt:lpstr>
      <vt:lpstr>House of Rep (REP)</vt:lpstr>
      <vt:lpstr>County Offices (DEM)</vt:lpstr>
      <vt:lpstr>County Offices (REP)</vt:lpstr>
      <vt:lpstr>Muncipal Offices</vt:lpstr>
      <vt:lpstr>'Muncipal Offices'!Print_Area</vt:lpstr>
      <vt:lpstr>'County Offices (DEM)'!Print_Titles</vt:lpstr>
      <vt:lpstr>'County Offices (REP)'!Print_Titles</vt:lpstr>
      <vt:lpstr>'House of Rep (DEM)'!Print_Titles</vt:lpstr>
      <vt:lpstr>'House of Rep (REP)'!Print_Titles</vt:lpstr>
      <vt:lpstr>'Precinct Turnout - Party'!Print_Titles</vt:lpstr>
      <vt:lpstr>'President (DEM)'!Print_Titles</vt:lpstr>
      <vt:lpstr>'President (REP)'!Print_Titles</vt:lpstr>
      <vt:lpstr>'Primary 2020 - Summary'!Print_Titles</vt:lpstr>
      <vt:lpstr>'Registered Voters'!Print_Titles</vt:lpstr>
      <vt:lpstr>'U.S. Senator (DEM)'!Print_Titles</vt:lpstr>
      <vt:lpstr>'U.S. Senator (REP)'!Print_Titles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2020-07-27T16:11:44Z</cp:lastPrinted>
  <dcterms:created xsi:type="dcterms:W3CDTF">2020-07-25T17:12:18Z</dcterms:created>
  <dcterms:modified xsi:type="dcterms:W3CDTF">2020-08-12T18:14:14Z</dcterms:modified>
</cp:coreProperties>
</file>