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ECTIONS\Elections\Certification of Results\Primary 2023\"/>
    </mc:Choice>
  </mc:AlternateContent>
  <bookViews>
    <workbookView xWindow="-120" yWindow="-120" windowWidth="29040" windowHeight="15840" tabRatio="844"/>
  </bookViews>
  <sheets>
    <sheet name="Leed Sheet (D)" sheetId="1" r:id="rId1"/>
    <sheet name="Absecon (D)" sheetId="2" r:id="rId2"/>
    <sheet name="Atlantic City (D)" sheetId="3" r:id="rId3"/>
    <sheet name="Brigantine (D)" sheetId="4" r:id="rId4"/>
    <sheet name="Buena Borough (D)" sheetId="5" r:id="rId5"/>
    <sheet name="Buena Vista Twp (D)" sheetId="6" r:id="rId6"/>
    <sheet name="Corbin City (D)" sheetId="7" r:id="rId7"/>
    <sheet name="Egg Harbor City (D)" sheetId="8" r:id="rId8"/>
    <sheet name="Egg Harbor Twp (D)" sheetId="9" r:id="rId9"/>
    <sheet name="Estell Manor (D)" sheetId="10" r:id="rId10"/>
    <sheet name="Folsom (D)" sheetId="11" r:id="rId11"/>
    <sheet name="Galloway Twp (D)" sheetId="12" r:id="rId12"/>
    <sheet name="Hamilton Twp (D)" sheetId="13" r:id="rId13"/>
    <sheet name="Hammonton (D)" sheetId="14" r:id="rId14"/>
    <sheet name="Linwood (D)" sheetId="15" r:id="rId15"/>
    <sheet name="Longport (D)" sheetId="16" r:id="rId16"/>
    <sheet name="Margate (D)" sheetId="17" r:id="rId17"/>
    <sheet name="Mullica Twp (D)" sheetId="18" r:id="rId18"/>
    <sheet name="Northfield (D)" sheetId="19" r:id="rId19"/>
    <sheet name="Pleasantville (D)" sheetId="20" r:id="rId20"/>
    <sheet name="Port Republic (D)" sheetId="21" r:id="rId21"/>
    <sheet name="Somers Point (D)" sheetId="22" r:id="rId22"/>
    <sheet name="Ventnor (D)" sheetId="23" r:id="rId23"/>
    <sheet name="Weymouth Twp (D)" sheetId="24" r:id="rId24"/>
    <sheet name="Lead Sheet (R)" sheetId="26" r:id="rId25"/>
    <sheet name="Absecon (R)" sheetId="25" r:id="rId26"/>
    <sheet name="Atlantic City (R)" sheetId="28" r:id="rId27"/>
    <sheet name="Brigantine (R)" sheetId="29" r:id="rId28"/>
    <sheet name="Buena Borough (R)" sheetId="30" r:id="rId29"/>
    <sheet name="Buena Vista Twp (R)" sheetId="31" r:id="rId30"/>
    <sheet name="Corbin City (R)" sheetId="32" r:id="rId31"/>
    <sheet name="Egg Harbor City (R)" sheetId="33" r:id="rId32"/>
    <sheet name="Egg Harbor Twp (R)" sheetId="34" r:id="rId33"/>
    <sheet name="Estell Manor (R)" sheetId="35" r:id="rId34"/>
    <sheet name="Folsom (R)" sheetId="36" r:id="rId35"/>
    <sheet name="Galloway Twp (R)" sheetId="37" r:id="rId36"/>
    <sheet name="Hamilton Twp (R)" sheetId="38" r:id="rId37"/>
    <sheet name="Hammonton (R)" sheetId="39" r:id="rId38"/>
    <sheet name="Linwood (R)" sheetId="40" r:id="rId39"/>
    <sheet name="Longport (R)" sheetId="41" r:id="rId40"/>
    <sheet name="Margate (R)" sheetId="42" r:id="rId41"/>
    <sheet name="Mullica Twp (R)" sheetId="43" r:id="rId42"/>
    <sheet name="Northfield (R)" sheetId="44" r:id="rId43"/>
    <sheet name="Pleasantville (R)" sheetId="45" r:id="rId44"/>
    <sheet name="Port Republic (R)" sheetId="46" r:id="rId45"/>
    <sheet name="Somers Point (R)" sheetId="47" r:id="rId46"/>
    <sheet name="Ventnor (R)" sheetId="48" r:id="rId47"/>
    <sheet name="Weymouth Twp (R)" sheetId="49" r:id="rId48"/>
  </sheets>
  <definedNames>
    <definedName name="_xlnm._FilterDatabase" localSheetId="24" hidden="1">'Lead Sheet (R)'!$A$9:$AO$32</definedName>
    <definedName name="_xlnm._FilterDatabase" localSheetId="0" hidden="1">'Leed Sheet (D)'!$A$9:$AK$32</definedName>
    <definedName name="_xlnm.Print_Area" localSheetId="5">'Buena Vista Twp (D)'!$A$1:$T$20</definedName>
    <definedName name="_xlnm.Print_Area" localSheetId="29">'Buena Vista Twp (R)'!$A$1:$X$19</definedName>
    <definedName name="_xlnm.Print_Area" localSheetId="24">'Lead Sheet (R)'!$A$1:$AO$39</definedName>
    <definedName name="_xlnm.Print_Area" localSheetId="0">'Leed Sheet (D)'!$A$1:$AK$39</definedName>
    <definedName name="_xlnm.Print_Area" localSheetId="39">'Longport (R)'!$A$1:$R$16</definedName>
    <definedName name="_xlnm.Print_Titles" localSheetId="1">'Absecon (D)'!$A:$A</definedName>
    <definedName name="_xlnm.Print_Titles" localSheetId="25">'Absecon (R)'!$A:$A</definedName>
    <definedName name="_xlnm.Print_Titles" localSheetId="2">'Atlantic City (D)'!$A:$A</definedName>
    <definedName name="_xlnm.Print_Titles" localSheetId="26">'Atlantic City (R)'!$A:$A</definedName>
    <definedName name="_xlnm.Print_Titles" localSheetId="3">'Brigantine (D)'!$A:$A</definedName>
    <definedName name="_xlnm.Print_Titles" localSheetId="27">'Brigantine (R)'!$A:$A</definedName>
    <definedName name="_xlnm.Print_Titles" localSheetId="4">'Buena Borough (D)'!$A:$A</definedName>
    <definedName name="_xlnm.Print_Titles" localSheetId="28">'Buena Borough (R)'!$A:$A</definedName>
    <definedName name="_xlnm.Print_Titles" localSheetId="5">'Buena Vista Twp (D)'!$A:$A</definedName>
    <definedName name="_xlnm.Print_Titles" localSheetId="29">'Buena Vista Twp (R)'!$A:$A</definedName>
    <definedName name="_xlnm.Print_Titles" localSheetId="6">'Corbin City (D)'!$A:$A</definedName>
    <definedName name="_xlnm.Print_Titles" localSheetId="30">'Corbin City (R)'!$A:$A</definedName>
    <definedName name="_xlnm.Print_Titles" localSheetId="7">'Egg Harbor City (D)'!$A:$A</definedName>
    <definedName name="_xlnm.Print_Titles" localSheetId="31">'Egg Harbor City (R)'!$A:$A</definedName>
    <definedName name="_xlnm.Print_Titles" localSheetId="8">'Egg Harbor Twp (D)'!$A:$A</definedName>
    <definedName name="_xlnm.Print_Titles" localSheetId="32">'Egg Harbor Twp (R)'!$A:$A</definedName>
    <definedName name="_xlnm.Print_Titles" localSheetId="9">'Estell Manor (D)'!$A:$A</definedName>
    <definedName name="_xlnm.Print_Titles" localSheetId="33">'Estell Manor (R)'!$A:$A</definedName>
    <definedName name="_xlnm.Print_Titles" localSheetId="10">'Folsom (D)'!$A:$A</definedName>
    <definedName name="_xlnm.Print_Titles" localSheetId="34">'Folsom (R)'!$A:$A</definedName>
    <definedName name="_xlnm.Print_Titles" localSheetId="11">'Galloway Twp (D)'!$A:$A</definedName>
    <definedName name="_xlnm.Print_Titles" localSheetId="35">'Galloway Twp (R)'!$A:$A</definedName>
    <definedName name="_xlnm.Print_Titles" localSheetId="12">'Hamilton Twp (D)'!$A:$A</definedName>
    <definedName name="_xlnm.Print_Titles" localSheetId="36">'Hamilton Twp (R)'!$A:$A</definedName>
    <definedName name="_xlnm.Print_Titles" localSheetId="13">'Hammonton (D)'!$A:$A</definedName>
    <definedName name="_xlnm.Print_Titles" localSheetId="37">'Hammonton (R)'!$A:$A</definedName>
    <definedName name="_xlnm.Print_Titles" localSheetId="24">'Lead Sheet (R)'!$A:$A</definedName>
    <definedName name="_xlnm.Print_Titles" localSheetId="0">'Leed Sheet (D)'!$A:$A</definedName>
    <definedName name="_xlnm.Print_Titles" localSheetId="14">'Linwood (D)'!$A:$A</definedName>
    <definedName name="_xlnm.Print_Titles" localSheetId="38">'Linwood (R)'!$A:$A</definedName>
    <definedName name="_xlnm.Print_Titles" localSheetId="39">'Longport (R)'!$A:$A</definedName>
    <definedName name="_xlnm.Print_Titles" localSheetId="16">'Margate (D)'!$A:$A</definedName>
    <definedName name="_xlnm.Print_Titles" localSheetId="40">'Margate (R)'!$A:$A</definedName>
    <definedName name="_xlnm.Print_Titles" localSheetId="17">'Mullica Twp (D)'!$A:$A</definedName>
    <definedName name="_xlnm.Print_Titles" localSheetId="41">'Mullica Twp (R)'!$A:$A</definedName>
    <definedName name="_xlnm.Print_Titles" localSheetId="18">'Northfield (D)'!$A:$A</definedName>
    <definedName name="_xlnm.Print_Titles" localSheetId="42">'Northfield (R)'!$A:$A</definedName>
    <definedName name="_xlnm.Print_Titles" localSheetId="19">'Pleasantville (D)'!$A:$A</definedName>
    <definedName name="_xlnm.Print_Titles" localSheetId="43">'Pleasantville (R)'!$A:$A</definedName>
    <definedName name="_xlnm.Print_Titles" localSheetId="20">'Port Republic (D)'!$A:$A</definedName>
    <definedName name="_xlnm.Print_Titles" localSheetId="44">'Port Republic (R)'!$A:$A</definedName>
    <definedName name="_xlnm.Print_Titles" localSheetId="21">'Somers Point (D)'!$A:$A</definedName>
    <definedName name="_xlnm.Print_Titles" localSheetId="45">'Somers Point (R)'!$A:$A</definedName>
    <definedName name="_xlnm.Print_Titles" localSheetId="22">'Ventnor (D)'!$A:$A</definedName>
    <definedName name="_xlnm.Print_Titles" localSheetId="46">'Ventnor (R)'!$A:$A</definedName>
    <definedName name="_xlnm.Print_Titles" localSheetId="23">'Weymouth Twp (D)'!$A:$A</definedName>
    <definedName name="_xlnm.Print_Titles" localSheetId="47">'Weymouth Twp (R)'!$A:$A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8" l="1"/>
  <c r="C3" i="34"/>
  <c r="J3" i="49"/>
  <c r="H3" i="49"/>
  <c r="J3" i="48"/>
  <c r="H3" i="48"/>
  <c r="J3" i="47"/>
  <c r="H3" i="47"/>
  <c r="J3" i="46"/>
  <c r="H3" i="46"/>
  <c r="J3" i="45"/>
  <c r="H3" i="45"/>
  <c r="J3" i="44"/>
  <c r="H3" i="44"/>
  <c r="J3" i="43"/>
  <c r="H3" i="43"/>
  <c r="J3" i="42"/>
  <c r="H3" i="42"/>
  <c r="J3" i="41"/>
  <c r="H3" i="41"/>
  <c r="J3" i="40"/>
  <c r="H3" i="40"/>
  <c r="J3" i="39"/>
  <c r="H3" i="39"/>
  <c r="J3" i="37"/>
  <c r="H3" i="37"/>
  <c r="J3" i="36"/>
  <c r="H3" i="36"/>
  <c r="J3" i="35"/>
  <c r="H3" i="35"/>
  <c r="J3" i="33"/>
  <c r="H3" i="33"/>
  <c r="J3" i="32"/>
  <c r="H3" i="32"/>
  <c r="N3" i="31"/>
  <c r="L3" i="31"/>
  <c r="N3" i="30"/>
  <c r="L3" i="30"/>
  <c r="J3" i="29"/>
  <c r="H3" i="29"/>
  <c r="J3" i="28"/>
  <c r="H3" i="28"/>
  <c r="J3" i="25"/>
  <c r="H3" i="25"/>
  <c r="W36" i="1"/>
  <c r="Y36" i="1"/>
  <c r="AA36" i="1"/>
  <c r="AB36" i="1"/>
  <c r="W37" i="1"/>
  <c r="Y37" i="1"/>
  <c r="AA37" i="1"/>
  <c r="AB37" i="1"/>
  <c r="AB35" i="1"/>
  <c r="AA35" i="1"/>
  <c r="Y35" i="1"/>
  <c r="W35" i="1"/>
  <c r="J36" i="1"/>
  <c r="K36" i="1"/>
  <c r="J37" i="1"/>
  <c r="K37" i="1"/>
  <c r="K35" i="1"/>
  <c r="J35" i="1"/>
  <c r="AD37" i="1"/>
  <c r="AD36" i="1"/>
  <c r="AD35" i="1"/>
  <c r="H37" i="1"/>
  <c r="H36" i="1"/>
  <c r="H35" i="1"/>
  <c r="U37" i="1"/>
  <c r="U36" i="1"/>
  <c r="U35" i="1"/>
  <c r="T37" i="1"/>
  <c r="T36" i="1"/>
  <c r="T35" i="1"/>
  <c r="R37" i="1"/>
  <c r="R36" i="1"/>
  <c r="R35" i="1"/>
  <c r="P37" i="1"/>
  <c r="P36" i="1"/>
  <c r="P35" i="1"/>
  <c r="O37" i="1"/>
  <c r="O36" i="1"/>
  <c r="O35" i="1"/>
  <c r="M37" i="1"/>
  <c r="M36" i="1"/>
  <c r="M35" i="1"/>
  <c r="F37" i="1"/>
  <c r="F36" i="1"/>
  <c r="F35" i="1"/>
  <c r="E37" i="1"/>
  <c r="E36" i="1"/>
  <c r="E35" i="1"/>
  <c r="C37" i="1"/>
  <c r="C36" i="1"/>
  <c r="C35" i="1"/>
  <c r="AF37" i="26"/>
  <c r="AF36" i="26"/>
  <c r="AF35" i="26"/>
  <c r="AE37" i="26"/>
  <c r="AE36" i="26"/>
  <c r="AE35" i="26"/>
  <c r="AC37" i="26"/>
  <c r="AC36" i="26"/>
  <c r="AC35" i="26"/>
  <c r="AA37" i="26"/>
  <c r="AA36" i="26"/>
  <c r="AA35" i="26"/>
  <c r="K37" i="26"/>
  <c r="K36" i="26"/>
  <c r="K35" i="26"/>
  <c r="J37" i="26"/>
  <c r="J36" i="26"/>
  <c r="J35" i="26"/>
  <c r="H37" i="26"/>
  <c r="H36" i="26"/>
  <c r="H35" i="26"/>
  <c r="Y37" i="26"/>
  <c r="Y36" i="26"/>
  <c r="Y35" i="26"/>
  <c r="X37" i="26"/>
  <c r="X36" i="26"/>
  <c r="X35" i="26"/>
  <c r="V37" i="26"/>
  <c r="V36" i="26"/>
  <c r="V35" i="26"/>
  <c r="AH37" i="26"/>
  <c r="AH36" i="26"/>
  <c r="AH35" i="26"/>
  <c r="T37" i="26"/>
  <c r="T36" i="26"/>
  <c r="S37" i="26"/>
  <c r="S36" i="26"/>
  <c r="R37" i="26"/>
  <c r="R36" i="26"/>
  <c r="Q37" i="26"/>
  <c r="Q36" i="26"/>
  <c r="P37" i="26"/>
  <c r="P36" i="26"/>
  <c r="N37" i="26"/>
  <c r="N36" i="26"/>
  <c r="M37" i="26"/>
  <c r="M36" i="26"/>
  <c r="T35" i="26"/>
  <c r="S35" i="26"/>
  <c r="R35" i="26"/>
  <c r="Q35" i="26"/>
  <c r="P35" i="26"/>
  <c r="N35" i="26"/>
  <c r="M35" i="26"/>
  <c r="F37" i="26"/>
  <c r="E37" i="26"/>
  <c r="C37" i="26"/>
  <c r="F36" i="26"/>
  <c r="E36" i="26"/>
  <c r="C36" i="26"/>
  <c r="F35" i="26"/>
  <c r="E35" i="26"/>
  <c r="C35" i="26"/>
  <c r="S24" i="47"/>
  <c r="Q24" i="47"/>
  <c r="O24" i="47"/>
  <c r="M24" i="47"/>
  <c r="L24" i="47"/>
  <c r="J24" i="47"/>
  <c r="H24" i="47"/>
  <c r="F24" i="47"/>
  <c r="E24" i="47"/>
  <c r="C24" i="47"/>
  <c r="P18" i="39" l="1"/>
  <c r="G15" i="31"/>
  <c r="V17" i="25"/>
  <c r="AN10" i="26" s="1"/>
  <c r="U17" i="25"/>
  <c r="AM10" i="26" s="1"/>
  <c r="T17" i="25"/>
  <c r="AL10" i="26" s="1"/>
  <c r="S17" i="25"/>
  <c r="AK10" i="26" s="1"/>
  <c r="AH11" i="1" l="1"/>
  <c r="AI11" i="1"/>
  <c r="AJ11" i="1"/>
  <c r="AH15" i="1"/>
  <c r="AI15" i="1"/>
  <c r="AJ15" i="1"/>
  <c r="AH18" i="1"/>
  <c r="AI18" i="1"/>
  <c r="AJ18" i="1"/>
  <c r="AH19" i="1"/>
  <c r="AI19" i="1"/>
  <c r="AJ19" i="1"/>
  <c r="AH20" i="1"/>
  <c r="AI20" i="1"/>
  <c r="AJ20" i="1"/>
  <c r="AH22" i="1"/>
  <c r="AI22" i="1"/>
  <c r="AJ22" i="1"/>
  <c r="AH23" i="1"/>
  <c r="AI23" i="1"/>
  <c r="AJ23" i="1"/>
  <c r="AH24" i="1"/>
  <c r="AI24" i="1"/>
  <c r="AJ24" i="1"/>
  <c r="AH25" i="1"/>
  <c r="AI25" i="1"/>
  <c r="AJ25" i="1"/>
  <c r="AH26" i="1"/>
  <c r="AI26" i="1"/>
  <c r="AJ26" i="1"/>
  <c r="AH27" i="1"/>
  <c r="AI27" i="1"/>
  <c r="AJ27" i="1"/>
  <c r="AH29" i="1"/>
  <c r="AI29" i="1"/>
  <c r="AJ29" i="1"/>
  <c r="AH30" i="1"/>
  <c r="AI30" i="1"/>
  <c r="AJ30" i="1"/>
  <c r="AH31" i="1"/>
  <c r="AI31" i="1"/>
  <c r="AJ31" i="1"/>
  <c r="AH32" i="1"/>
  <c r="AI32" i="1"/>
  <c r="AJ32" i="1"/>
  <c r="AG11" i="1"/>
  <c r="AG15" i="1"/>
  <c r="AG18" i="1"/>
  <c r="AG19" i="1"/>
  <c r="AG20" i="1"/>
  <c r="AG22" i="1"/>
  <c r="AG23" i="1"/>
  <c r="AG24" i="1"/>
  <c r="AG25" i="1"/>
  <c r="AG26" i="1"/>
  <c r="AG27" i="1"/>
  <c r="AG29" i="1"/>
  <c r="AG30" i="1"/>
  <c r="AG31" i="1"/>
  <c r="AG32" i="1"/>
  <c r="T13" i="24"/>
  <c r="R16" i="23"/>
  <c r="X19" i="22"/>
  <c r="X19" i="19"/>
  <c r="V14" i="18"/>
  <c r="R15" i="17"/>
  <c r="R12" i="16"/>
  <c r="X16" i="15"/>
  <c r="V18" i="14"/>
  <c r="V28" i="12"/>
  <c r="W12" i="11"/>
  <c r="T12" i="10"/>
  <c r="W33" i="9"/>
  <c r="AJ17" i="1" s="1"/>
  <c r="T12" i="7"/>
  <c r="AL15" i="26"/>
  <c r="AM15" i="26"/>
  <c r="AN15" i="26"/>
  <c r="AL17" i="26"/>
  <c r="AM17" i="26"/>
  <c r="AN17" i="26"/>
  <c r="AL18" i="26"/>
  <c r="AM18" i="26"/>
  <c r="AN18" i="26"/>
  <c r="AL19" i="26"/>
  <c r="AM19" i="26"/>
  <c r="AN19" i="26"/>
  <c r="AL22" i="26"/>
  <c r="AM22" i="26"/>
  <c r="AN22" i="26"/>
  <c r="AL23" i="26"/>
  <c r="AM23" i="26"/>
  <c r="AN23" i="26"/>
  <c r="AL24" i="26"/>
  <c r="AM24" i="26"/>
  <c r="AN24" i="26"/>
  <c r="AL25" i="26"/>
  <c r="AM25" i="26"/>
  <c r="AN25" i="26"/>
  <c r="AL26" i="26"/>
  <c r="AM26" i="26"/>
  <c r="AN26" i="26"/>
  <c r="AL27" i="26"/>
  <c r="AM27" i="26"/>
  <c r="AN27" i="26"/>
  <c r="AL28" i="26"/>
  <c r="AM28" i="26"/>
  <c r="AN28" i="26"/>
  <c r="AL30" i="26"/>
  <c r="AM30" i="26"/>
  <c r="AN30" i="26"/>
  <c r="AL31" i="26"/>
  <c r="AM31" i="26"/>
  <c r="AN31" i="26"/>
  <c r="AL32" i="26"/>
  <c r="AM32" i="26"/>
  <c r="AN32" i="26"/>
  <c r="R16" i="48"/>
  <c r="X19" i="47"/>
  <c r="V19" i="45"/>
  <c r="X19" i="44"/>
  <c r="W14" i="43"/>
  <c r="R15" i="42"/>
  <c r="R12" i="41"/>
  <c r="X16" i="40"/>
  <c r="V18" i="39"/>
  <c r="W12" i="36"/>
  <c r="T12" i="35"/>
  <c r="T13" i="49"/>
  <c r="AL12" i="26"/>
  <c r="AM12" i="26"/>
  <c r="AN12" i="26"/>
  <c r="AL14" i="26"/>
  <c r="AM14" i="26"/>
  <c r="AN14" i="26"/>
  <c r="T12" i="32" l="1"/>
  <c r="X15" i="31"/>
  <c r="AC13" i="30"/>
  <c r="AN13" i="26" s="1"/>
  <c r="R15" i="29"/>
  <c r="Q13" i="49" l="1"/>
  <c r="S19" i="22" l="1"/>
  <c r="S23" i="22" s="1"/>
  <c r="V13" i="21"/>
  <c r="U13" i="21"/>
  <c r="Q13" i="21"/>
  <c r="Q17" i="21" s="1"/>
  <c r="AG32" i="3"/>
  <c r="AG37" i="3" s="1"/>
  <c r="AF32" i="3"/>
  <c r="AF37" i="3" s="1"/>
  <c r="AD32" i="3"/>
  <c r="AD37" i="3" s="1"/>
  <c r="AC32" i="3"/>
  <c r="AC37" i="3" s="1"/>
  <c r="S13" i="30"/>
  <c r="S17" i="30" s="1"/>
  <c r="F17" i="25"/>
  <c r="E17" i="25"/>
  <c r="C17" i="25"/>
  <c r="F6" i="25"/>
  <c r="E6" i="25"/>
  <c r="C6" i="25"/>
  <c r="E3" i="25"/>
  <c r="C3" i="25"/>
  <c r="C2" i="25"/>
  <c r="H17" i="25"/>
  <c r="H21" i="25" s="1"/>
  <c r="J17" i="25"/>
  <c r="J21" i="25" s="1"/>
  <c r="L17" i="25"/>
  <c r="L21" i="25" s="1"/>
  <c r="M17" i="25"/>
  <c r="M21" i="25" s="1"/>
  <c r="O17" i="25"/>
  <c r="O21" i="25" s="1"/>
  <c r="Q17" i="25"/>
  <c r="Q21" i="25" s="1"/>
  <c r="C21" i="25" l="1"/>
  <c r="H10" i="26"/>
  <c r="F21" i="25"/>
  <c r="K10" i="26"/>
  <c r="E21" i="25"/>
  <c r="J10" i="26"/>
  <c r="AE32" i="26"/>
  <c r="AC32" i="26"/>
  <c r="AA32" i="26"/>
  <c r="E32" i="26"/>
  <c r="C32" i="26"/>
  <c r="M13" i="49"/>
  <c r="AF32" i="26" s="1"/>
  <c r="L13" i="49"/>
  <c r="L17" i="49" s="1"/>
  <c r="J13" i="49"/>
  <c r="J17" i="49" s="1"/>
  <c r="H13" i="49"/>
  <c r="H17" i="49" s="1"/>
  <c r="F13" i="49"/>
  <c r="F32" i="26" s="1"/>
  <c r="E13" i="49"/>
  <c r="E17" i="49" s="1"/>
  <c r="C13" i="49"/>
  <c r="C17" i="49" s="1"/>
  <c r="M6" i="49"/>
  <c r="L6" i="49"/>
  <c r="J6" i="49"/>
  <c r="H6" i="49"/>
  <c r="F6" i="49"/>
  <c r="E6" i="49"/>
  <c r="C6" i="49"/>
  <c r="E3" i="49"/>
  <c r="C3" i="49"/>
  <c r="C2" i="49"/>
  <c r="AE31" i="26"/>
  <c r="AC31" i="26"/>
  <c r="AA31" i="26"/>
  <c r="J31" i="26"/>
  <c r="H31" i="26"/>
  <c r="M16" i="48"/>
  <c r="M20" i="48" s="1"/>
  <c r="L16" i="48"/>
  <c r="L20" i="48" s="1"/>
  <c r="J16" i="48"/>
  <c r="J20" i="48" s="1"/>
  <c r="H16" i="48"/>
  <c r="H20" i="48" s="1"/>
  <c r="F16" i="48"/>
  <c r="F20" i="48" s="1"/>
  <c r="E16" i="48"/>
  <c r="E20" i="48" s="1"/>
  <c r="C16" i="48"/>
  <c r="C20" i="48" s="1"/>
  <c r="M6" i="48"/>
  <c r="L6" i="48"/>
  <c r="J6" i="48"/>
  <c r="H6" i="48"/>
  <c r="F6" i="48"/>
  <c r="E6" i="48"/>
  <c r="C6" i="48"/>
  <c r="E3" i="48"/>
  <c r="C3" i="48"/>
  <c r="C2" i="48"/>
  <c r="AF30" i="26"/>
  <c r="AE30" i="26"/>
  <c r="K30" i="26"/>
  <c r="J30" i="26"/>
  <c r="S19" i="47"/>
  <c r="Q19" i="47"/>
  <c r="O19" i="47"/>
  <c r="M19" i="47"/>
  <c r="L19" i="47"/>
  <c r="J19" i="47"/>
  <c r="H19" i="47"/>
  <c r="F19" i="47"/>
  <c r="E19" i="47"/>
  <c r="C19" i="47"/>
  <c r="M6" i="47"/>
  <c r="L6" i="47"/>
  <c r="J6" i="47"/>
  <c r="H6" i="47"/>
  <c r="F6" i="47"/>
  <c r="E6" i="47"/>
  <c r="C6" i="47"/>
  <c r="E3" i="47"/>
  <c r="C3" i="47"/>
  <c r="C2" i="47"/>
  <c r="Q13" i="46"/>
  <c r="Q17" i="46" s="1"/>
  <c r="O13" i="46"/>
  <c r="O17" i="46" s="1"/>
  <c r="M13" i="46"/>
  <c r="M17" i="46" s="1"/>
  <c r="L13" i="46"/>
  <c r="L17" i="46" s="1"/>
  <c r="J13" i="46"/>
  <c r="J17" i="46" s="1"/>
  <c r="H13" i="46"/>
  <c r="H17" i="46" s="1"/>
  <c r="F13" i="46"/>
  <c r="F17" i="46" s="1"/>
  <c r="E13" i="46"/>
  <c r="E17" i="46" s="1"/>
  <c r="C13" i="46"/>
  <c r="C17" i="46" s="1"/>
  <c r="M6" i="46"/>
  <c r="L6" i="46"/>
  <c r="J6" i="46"/>
  <c r="H6" i="46"/>
  <c r="F6" i="46"/>
  <c r="E6" i="46"/>
  <c r="C6" i="46"/>
  <c r="E3" i="46"/>
  <c r="C3" i="46"/>
  <c r="C2" i="46"/>
  <c r="AF28" i="26"/>
  <c r="AC28" i="26"/>
  <c r="AA28" i="26"/>
  <c r="K28" i="26"/>
  <c r="H28" i="26"/>
  <c r="M19" i="45"/>
  <c r="M23" i="45" s="1"/>
  <c r="L19" i="45"/>
  <c r="L23" i="45" s="1"/>
  <c r="J19" i="45"/>
  <c r="J23" i="45" s="1"/>
  <c r="H19" i="45"/>
  <c r="H23" i="45" s="1"/>
  <c r="F19" i="45"/>
  <c r="F23" i="45" s="1"/>
  <c r="E19" i="45"/>
  <c r="E23" i="45" s="1"/>
  <c r="C19" i="45"/>
  <c r="C23" i="45" s="1"/>
  <c r="M6" i="45"/>
  <c r="L6" i="45"/>
  <c r="J6" i="45"/>
  <c r="H6" i="45"/>
  <c r="F6" i="45"/>
  <c r="E6" i="45"/>
  <c r="C6" i="45"/>
  <c r="E3" i="45"/>
  <c r="C3" i="45"/>
  <c r="C2" i="45"/>
  <c r="AF27" i="26"/>
  <c r="AE27" i="26"/>
  <c r="AC27" i="26"/>
  <c r="K27" i="26"/>
  <c r="J27" i="26"/>
  <c r="H27" i="26"/>
  <c r="M19" i="44"/>
  <c r="M23" i="44" s="1"/>
  <c r="L19" i="44"/>
  <c r="L23" i="44" s="1"/>
  <c r="J19" i="44"/>
  <c r="J23" i="44" s="1"/>
  <c r="H19" i="44"/>
  <c r="H23" i="44" s="1"/>
  <c r="F19" i="44"/>
  <c r="F23" i="44" s="1"/>
  <c r="E19" i="44"/>
  <c r="E23" i="44" s="1"/>
  <c r="C19" i="44"/>
  <c r="C23" i="44" s="1"/>
  <c r="M6" i="44"/>
  <c r="L6" i="44"/>
  <c r="J6" i="44"/>
  <c r="H6" i="44"/>
  <c r="F6" i="44"/>
  <c r="E6" i="44"/>
  <c r="C6" i="44"/>
  <c r="E3" i="44"/>
  <c r="C3" i="44"/>
  <c r="C2" i="44"/>
  <c r="C14" i="43"/>
  <c r="C18" i="43" s="1"/>
  <c r="M14" i="43"/>
  <c r="M18" i="43" s="1"/>
  <c r="L14" i="43"/>
  <c r="L18" i="43" s="1"/>
  <c r="J14" i="43"/>
  <c r="J18" i="43" s="1"/>
  <c r="H14" i="43"/>
  <c r="H18" i="43" s="1"/>
  <c r="F14" i="43"/>
  <c r="F18" i="43" s="1"/>
  <c r="E14" i="43"/>
  <c r="E18" i="43" s="1"/>
  <c r="M6" i="43"/>
  <c r="L6" i="43"/>
  <c r="J6" i="43"/>
  <c r="H6" i="43"/>
  <c r="F6" i="43"/>
  <c r="E6" i="43"/>
  <c r="C6" i="43"/>
  <c r="E3" i="43"/>
  <c r="C3" i="43"/>
  <c r="C2" i="43"/>
  <c r="AE25" i="26"/>
  <c r="AC25" i="26"/>
  <c r="J25" i="26"/>
  <c r="H25" i="26"/>
  <c r="AC24" i="26"/>
  <c r="AA24" i="26"/>
  <c r="H24" i="26"/>
  <c r="M15" i="42"/>
  <c r="M19" i="42" s="1"/>
  <c r="L15" i="42"/>
  <c r="L19" i="42" s="1"/>
  <c r="J15" i="42"/>
  <c r="J19" i="42" s="1"/>
  <c r="H15" i="42"/>
  <c r="H19" i="42" s="1"/>
  <c r="F15" i="42"/>
  <c r="F19" i="42" s="1"/>
  <c r="E15" i="42"/>
  <c r="E19" i="42" s="1"/>
  <c r="C15" i="42"/>
  <c r="C19" i="42" s="1"/>
  <c r="M6" i="42"/>
  <c r="L6" i="42"/>
  <c r="J6" i="42"/>
  <c r="H6" i="42"/>
  <c r="F6" i="42"/>
  <c r="E6" i="42"/>
  <c r="C6" i="42"/>
  <c r="E3" i="42"/>
  <c r="C3" i="42"/>
  <c r="C2" i="42"/>
  <c r="M12" i="41"/>
  <c r="M16" i="41" s="1"/>
  <c r="L12" i="41"/>
  <c r="L16" i="41" s="1"/>
  <c r="J12" i="41"/>
  <c r="J16" i="41" s="1"/>
  <c r="H12" i="41"/>
  <c r="H16" i="41" s="1"/>
  <c r="F12" i="41"/>
  <c r="F16" i="41" s="1"/>
  <c r="E12" i="41"/>
  <c r="E16" i="41" s="1"/>
  <c r="C12" i="41"/>
  <c r="C16" i="41" s="1"/>
  <c r="M6" i="41"/>
  <c r="L6" i="41"/>
  <c r="J6" i="41"/>
  <c r="H6" i="41"/>
  <c r="F6" i="41"/>
  <c r="E6" i="41"/>
  <c r="C6" i="41"/>
  <c r="E3" i="41"/>
  <c r="C3" i="41"/>
  <c r="C2" i="41"/>
  <c r="AF23" i="26"/>
  <c r="AC23" i="26"/>
  <c r="M16" i="40"/>
  <c r="M20" i="40" s="1"/>
  <c r="J16" i="40"/>
  <c r="J20" i="40" s="1"/>
  <c r="M6" i="40"/>
  <c r="L6" i="40"/>
  <c r="J6" i="40"/>
  <c r="H6" i="40"/>
  <c r="F6" i="40"/>
  <c r="E6" i="40"/>
  <c r="C6" i="40"/>
  <c r="E3" i="40"/>
  <c r="C3" i="40"/>
  <c r="C2" i="40"/>
  <c r="AE22" i="26"/>
  <c r="L18" i="39"/>
  <c r="L22" i="39" s="1"/>
  <c r="M6" i="39"/>
  <c r="L6" i="39"/>
  <c r="J6" i="39"/>
  <c r="H6" i="39"/>
  <c r="F6" i="39"/>
  <c r="E6" i="39"/>
  <c r="C6" i="39"/>
  <c r="E3" i="39"/>
  <c r="C3" i="39"/>
  <c r="C2" i="39"/>
  <c r="AF21" i="26"/>
  <c r="O24" i="38"/>
  <c r="O28" i="38" s="1"/>
  <c r="J24" i="38"/>
  <c r="J28" i="38" s="1"/>
  <c r="M24" i="38"/>
  <c r="M28" i="38" s="1"/>
  <c r="O6" i="38"/>
  <c r="M6" i="38"/>
  <c r="L6" i="38"/>
  <c r="J6" i="38"/>
  <c r="H6" i="38"/>
  <c r="F6" i="38"/>
  <c r="E6" i="38"/>
  <c r="C6" i="38"/>
  <c r="J3" i="38"/>
  <c r="H2" i="38"/>
  <c r="L28" i="37"/>
  <c r="L32" i="37" s="1"/>
  <c r="M6" i="37"/>
  <c r="L6" i="37"/>
  <c r="J6" i="37"/>
  <c r="H6" i="37"/>
  <c r="F6" i="37"/>
  <c r="E6" i="37"/>
  <c r="C6" i="37"/>
  <c r="E3" i="37"/>
  <c r="C3" i="37"/>
  <c r="C2" i="37"/>
  <c r="AF19" i="26"/>
  <c r="M12" i="36"/>
  <c r="M16" i="36" s="1"/>
  <c r="J12" i="36"/>
  <c r="J16" i="36" s="1"/>
  <c r="M6" i="36"/>
  <c r="L6" i="36"/>
  <c r="J6" i="36"/>
  <c r="H6" i="36"/>
  <c r="F6" i="36"/>
  <c r="E6" i="36"/>
  <c r="C6" i="36"/>
  <c r="E3" i="36"/>
  <c r="C3" i="36"/>
  <c r="C2" i="36"/>
  <c r="L12" i="35"/>
  <c r="L16" i="35" s="1"/>
  <c r="M6" i="35"/>
  <c r="L6" i="35"/>
  <c r="J6" i="35"/>
  <c r="H6" i="35"/>
  <c r="F6" i="35"/>
  <c r="E6" i="35"/>
  <c r="C6" i="35"/>
  <c r="E3" i="35"/>
  <c r="C3" i="35"/>
  <c r="C2" i="35"/>
  <c r="O6" i="34"/>
  <c r="M6" i="34"/>
  <c r="L6" i="34"/>
  <c r="J6" i="34"/>
  <c r="H6" i="34"/>
  <c r="F6" i="34"/>
  <c r="E6" i="34"/>
  <c r="C6" i="34"/>
  <c r="J3" i="34"/>
  <c r="H2" i="34"/>
  <c r="M6" i="33"/>
  <c r="L6" i="33"/>
  <c r="J6" i="33"/>
  <c r="H6" i="33"/>
  <c r="C2" i="33"/>
  <c r="E3" i="33"/>
  <c r="C3" i="33"/>
  <c r="F6" i="33"/>
  <c r="E6" i="33"/>
  <c r="C6" i="33"/>
  <c r="E3" i="32"/>
  <c r="C3" i="32"/>
  <c r="C2" i="32"/>
  <c r="M6" i="32"/>
  <c r="L6" i="32"/>
  <c r="J6" i="32"/>
  <c r="H6" i="32"/>
  <c r="F6" i="32"/>
  <c r="E6" i="32"/>
  <c r="C6" i="32"/>
  <c r="Q14" i="26"/>
  <c r="Q15" i="31"/>
  <c r="Q19" i="31" s="1"/>
  <c r="J15" i="31"/>
  <c r="J19" i="31" s="1"/>
  <c r="G19" i="31"/>
  <c r="Q6" i="31"/>
  <c r="P6" i="31"/>
  <c r="N6" i="31"/>
  <c r="L6" i="31"/>
  <c r="J6" i="31"/>
  <c r="I6" i="31"/>
  <c r="H6" i="31"/>
  <c r="G6" i="31"/>
  <c r="F6" i="31"/>
  <c r="D6" i="31"/>
  <c r="C6" i="31"/>
  <c r="F3" i="31"/>
  <c r="C3" i="31"/>
  <c r="C2" i="31"/>
  <c r="Q6" i="30"/>
  <c r="P6" i="30"/>
  <c r="N6" i="30"/>
  <c r="L6" i="30"/>
  <c r="F3" i="30"/>
  <c r="C2" i="30"/>
  <c r="C3" i="30"/>
  <c r="J13" i="30"/>
  <c r="J17" i="30" s="1"/>
  <c r="G13" i="30"/>
  <c r="G17" i="30" s="1"/>
  <c r="J6" i="30"/>
  <c r="I6" i="30"/>
  <c r="H6" i="30"/>
  <c r="G6" i="30"/>
  <c r="F6" i="30"/>
  <c r="D6" i="30"/>
  <c r="C6" i="30"/>
  <c r="AC12" i="26"/>
  <c r="M15" i="29"/>
  <c r="M19" i="29" s="1"/>
  <c r="J15" i="29"/>
  <c r="J19" i="29" s="1"/>
  <c r="M6" i="29"/>
  <c r="L6" i="29"/>
  <c r="J6" i="29"/>
  <c r="H6" i="29"/>
  <c r="F6" i="29"/>
  <c r="E6" i="29"/>
  <c r="C6" i="29"/>
  <c r="E3" i="29"/>
  <c r="C3" i="29"/>
  <c r="C2" i="29"/>
  <c r="AF11" i="26"/>
  <c r="M32" i="28"/>
  <c r="M37" i="28" s="1"/>
  <c r="J32" i="28"/>
  <c r="J37" i="28" s="1"/>
  <c r="M6" i="28"/>
  <c r="L6" i="28"/>
  <c r="J6" i="28"/>
  <c r="H6" i="28"/>
  <c r="F6" i="28"/>
  <c r="E6" i="28"/>
  <c r="C6" i="28"/>
  <c r="E3" i="28"/>
  <c r="C3" i="28"/>
  <c r="C2" i="28"/>
  <c r="M6" i="25"/>
  <c r="L6" i="25"/>
  <c r="J6" i="25"/>
  <c r="H6" i="25"/>
  <c r="K29" i="26" l="1"/>
  <c r="AF29" i="26"/>
  <c r="AE18" i="26"/>
  <c r="Y26" i="26"/>
  <c r="AH21" i="26"/>
  <c r="AA26" i="26"/>
  <c r="AA29" i="26"/>
  <c r="M17" i="49"/>
  <c r="AC21" i="26"/>
  <c r="J24" i="26"/>
  <c r="AE24" i="26"/>
  <c r="K25" i="26"/>
  <c r="AF25" i="26"/>
  <c r="V26" i="26"/>
  <c r="AC26" i="26"/>
  <c r="H29" i="26"/>
  <c r="AC29" i="26"/>
  <c r="AA30" i="26"/>
  <c r="AF26" i="26"/>
  <c r="F17" i="49"/>
  <c r="T13" i="26"/>
  <c r="Q13" i="26"/>
  <c r="AC19" i="26"/>
  <c r="AC11" i="26"/>
  <c r="T14" i="26"/>
  <c r="AF14" i="26"/>
  <c r="AE20" i="26"/>
  <c r="K24" i="26"/>
  <c r="AF24" i="26"/>
  <c r="AA25" i="26"/>
  <c r="X26" i="26"/>
  <c r="AE26" i="26"/>
  <c r="AA27" i="26"/>
  <c r="J28" i="26"/>
  <c r="AE28" i="26"/>
  <c r="J29" i="26"/>
  <c r="AE29" i="26"/>
  <c r="H30" i="26"/>
  <c r="AC30" i="26"/>
  <c r="K31" i="26"/>
  <c r="AF31" i="26"/>
  <c r="AC10" i="26"/>
  <c r="AF12" i="26"/>
  <c r="AA27" i="1"/>
  <c r="AA23" i="1"/>
  <c r="AA20" i="1"/>
  <c r="AA18" i="1"/>
  <c r="Y13" i="1"/>
  <c r="U22" i="1"/>
  <c r="F15" i="1"/>
  <c r="M13" i="24"/>
  <c r="M17" i="24" s="1"/>
  <c r="M6" i="24"/>
  <c r="L6" i="24"/>
  <c r="J6" i="24"/>
  <c r="H6" i="24"/>
  <c r="F6" i="24"/>
  <c r="E6" i="24"/>
  <c r="C6" i="24"/>
  <c r="J3" i="24"/>
  <c r="H2" i="24"/>
  <c r="L16" i="23"/>
  <c r="L20" i="23" s="1"/>
  <c r="F16" i="23"/>
  <c r="F20" i="23" s="1"/>
  <c r="M6" i="23"/>
  <c r="L6" i="23"/>
  <c r="J6" i="23"/>
  <c r="H6" i="23"/>
  <c r="F6" i="23"/>
  <c r="E6" i="23"/>
  <c r="C6" i="23"/>
  <c r="J3" i="23"/>
  <c r="H2" i="23"/>
  <c r="F19" i="22"/>
  <c r="F23" i="22" s="1"/>
  <c r="L19" i="22"/>
  <c r="M6" i="22"/>
  <c r="L6" i="22"/>
  <c r="J6" i="22"/>
  <c r="H6" i="22"/>
  <c r="F6" i="22"/>
  <c r="E6" i="22"/>
  <c r="C6" i="22"/>
  <c r="J3" i="22"/>
  <c r="H2" i="22"/>
  <c r="L13" i="21"/>
  <c r="L17" i="21" s="1"/>
  <c r="F13" i="21"/>
  <c r="F17" i="21" s="1"/>
  <c r="M6" i="21"/>
  <c r="L6" i="21"/>
  <c r="J6" i="21"/>
  <c r="H6" i="21"/>
  <c r="F6" i="21"/>
  <c r="E6" i="21"/>
  <c r="C6" i="21"/>
  <c r="J3" i="21"/>
  <c r="H2" i="21"/>
  <c r="L19" i="20"/>
  <c r="L23" i="20" s="1"/>
  <c r="F19" i="20"/>
  <c r="F23" i="20" s="1"/>
  <c r="M6" i="20"/>
  <c r="L6" i="20"/>
  <c r="J6" i="20"/>
  <c r="H6" i="20"/>
  <c r="F6" i="20"/>
  <c r="E6" i="20"/>
  <c r="C6" i="20"/>
  <c r="J3" i="20"/>
  <c r="H2" i="20"/>
  <c r="L19" i="19"/>
  <c r="L23" i="19" s="1"/>
  <c r="F19" i="19"/>
  <c r="F23" i="19" s="1"/>
  <c r="M6" i="19"/>
  <c r="L6" i="19"/>
  <c r="J6" i="19"/>
  <c r="H6" i="19"/>
  <c r="F6" i="19"/>
  <c r="E6" i="19"/>
  <c r="C6" i="19"/>
  <c r="J3" i="19"/>
  <c r="H2" i="19"/>
  <c r="L14" i="18"/>
  <c r="L18" i="18" s="1"/>
  <c r="F14" i="18"/>
  <c r="M6" i="18"/>
  <c r="L6" i="18"/>
  <c r="J6" i="18"/>
  <c r="H6" i="18"/>
  <c r="J3" i="18"/>
  <c r="H2" i="18"/>
  <c r="M6" i="17"/>
  <c r="L6" i="17"/>
  <c r="J6" i="17"/>
  <c r="H6" i="17"/>
  <c r="F6" i="17"/>
  <c r="E6" i="17"/>
  <c r="C6" i="17"/>
  <c r="J3" i="17"/>
  <c r="H2" i="17"/>
  <c r="M6" i="16"/>
  <c r="L6" i="16"/>
  <c r="J6" i="16"/>
  <c r="H6" i="16"/>
  <c r="F6" i="16"/>
  <c r="E6" i="16"/>
  <c r="C6" i="16"/>
  <c r="J3" i="16"/>
  <c r="H2" i="16"/>
  <c r="J12" i="16"/>
  <c r="J16" i="16" s="1"/>
  <c r="L16" i="15"/>
  <c r="L20" i="15" s="1"/>
  <c r="F16" i="15"/>
  <c r="F20" i="15" s="1"/>
  <c r="M6" i="15"/>
  <c r="L6" i="15"/>
  <c r="J6" i="15"/>
  <c r="H6" i="15"/>
  <c r="F6" i="15"/>
  <c r="E6" i="15"/>
  <c r="C6" i="15"/>
  <c r="J3" i="15"/>
  <c r="H2" i="15"/>
  <c r="L18" i="14"/>
  <c r="L22" i="14" s="1"/>
  <c r="F18" i="14"/>
  <c r="F22" i="14" s="1"/>
  <c r="M6" i="14"/>
  <c r="L6" i="14"/>
  <c r="J6" i="14"/>
  <c r="H6" i="14"/>
  <c r="J3" i="14"/>
  <c r="H2" i="14"/>
  <c r="Q18" i="14"/>
  <c r="Q22" i="14" s="1"/>
  <c r="P18" i="14"/>
  <c r="P22" i="14" s="1"/>
  <c r="O18" i="14"/>
  <c r="O22" i="14" s="1"/>
  <c r="M18" i="14"/>
  <c r="F24" i="13"/>
  <c r="F28" i="13" s="1"/>
  <c r="L24" i="13"/>
  <c r="L28" i="13" s="1"/>
  <c r="O6" i="13"/>
  <c r="M6" i="13"/>
  <c r="L6" i="13"/>
  <c r="J6" i="13"/>
  <c r="H6" i="13"/>
  <c r="F6" i="13"/>
  <c r="E6" i="13"/>
  <c r="C6" i="13"/>
  <c r="J3" i="13"/>
  <c r="H2" i="13"/>
  <c r="F28" i="12"/>
  <c r="F32" i="12" s="1"/>
  <c r="L28" i="12"/>
  <c r="L32" i="12" s="1"/>
  <c r="M6" i="12"/>
  <c r="L6" i="12"/>
  <c r="J6" i="12"/>
  <c r="H6" i="12"/>
  <c r="F6" i="12"/>
  <c r="E6" i="12"/>
  <c r="C6" i="12"/>
  <c r="J3" i="12"/>
  <c r="H2" i="12"/>
  <c r="M6" i="11"/>
  <c r="L6" i="11"/>
  <c r="J6" i="11"/>
  <c r="H6" i="11"/>
  <c r="J3" i="11"/>
  <c r="H2" i="11"/>
  <c r="L12" i="10"/>
  <c r="L16" i="10" s="1"/>
  <c r="F12" i="10"/>
  <c r="F16" i="10" s="1"/>
  <c r="M6" i="10"/>
  <c r="L6" i="10"/>
  <c r="J6" i="10"/>
  <c r="H6" i="10"/>
  <c r="F6" i="10"/>
  <c r="E6" i="10"/>
  <c r="C6" i="10"/>
  <c r="J3" i="10"/>
  <c r="H2" i="10"/>
  <c r="O6" i="9"/>
  <c r="M6" i="9"/>
  <c r="L6" i="9"/>
  <c r="J6" i="9"/>
  <c r="H6" i="9"/>
  <c r="F6" i="9"/>
  <c r="E6" i="9"/>
  <c r="C6" i="9"/>
  <c r="J3" i="9"/>
  <c r="H2" i="9"/>
  <c r="F33" i="9"/>
  <c r="F37" i="9" s="1"/>
  <c r="J17" i="8"/>
  <c r="Y16" i="1" s="1"/>
  <c r="M6" i="8"/>
  <c r="L6" i="8"/>
  <c r="J6" i="8"/>
  <c r="H6" i="8"/>
  <c r="J3" i="8"/>
  <c r="H2" i="8"/>
  <c r="F17" i="8"/>
  <c r="F21" i="8" s="1"/>
  <c r="M6" i="7"/>
  <c r="L6" i="7"/>
  <c r="J6" i="7"/>
  <c r="H6" i="7"/>
  <c r="J3" i="7"/>
  <c r="H2" i="7"/>
  <c r="F6" i="7"/>
  <c r="E6" i="7"/>
  <c r="C6" i="7"/>
  <c r="F12" i="7"/>
  <c r="F16" i="7" s="1"/>
  <c r="L15" i="6"/>
  <c r="L19" i="6" s="1"/>
  <c r="F15" i="6"/>
  <c r="F19" i="6" s="1"/>
  <c r="M6" i="6"/>
  <c r="L6" i="6"/>
  <c r="J6" i="6"/>
  <c r="H6" i="6"/>
  <c r="F6" i="6"/>
  <c r="E6" i="6"/>
  <c r="C6" i="6"/>
  <c r="J3" i="6"/>
  <c r="H2" i="6"/>
  <c r="L13" i="5"/>
  <c r="L17" i="5" s="1"/>
  <c r="J13" i="5"/>
  <c r="J17" i="5" s="1"/>
  <c r="M6" i="5"/>
  <c r="L6" i="5"/>
  <c r="J6" i="5"/>
  <c r="H6" i="5"/>
  <c r="J3" i="5"/>
  <c r="H2" i="5"/>
  <c r="F6" i="5"/>
  <c r="E6" i="5"/>
  <c r="C6" i="5"/>
  <c r="F15" i="4"/>
  <c r="L15" i="4"/>
  <c r="L19" i="4" s="1"/>
  <c r="M6" i="4"/>
  <c r="L6" i="4"/>
  <c r="J6" i="4"/>
  <c r="H6" i="4"/>
  <c r="F6" i="4"/>
  <c r="E6" i="4"/>
  <c r="C6" i="4"/>
  <c r="J3" i="4"/>
  <c r="H2" i="4"/>
  <c r="L32" i="3"/>
  <c r="L37" i="3" s="1"/>
  <c r="J32" i="3"/>
  <c r="J37" i="3" s="1"/>
  <c r="M6" i="3"/>
  <c r="L6" i="3"/>
  <c r="J6" i="3"/>
  <c r="H6" i="3"/>
  <c r="F6" i="3"/>
  <c r="E6" i="3"/>
  <c r="C6" i="3"/>
  <c r="J3" i="3"/>
  <c r="H2" i="3"/>
  <c r="J6" i="2"/>
  <c r="J3" i="2"/>
  <c r="J17" i="2"/>
  <c r="K28" i="1" l="1"/>
  <c r="K21" i="1"/>
  <c r="AA14" i="1"/>
  <c r="J21" i="2"/>
  <c r="Y10" i="1"/>
  <c r="M22" i="14"/>
  <c r="AB22" i="1"/>
  <c r="AA31" i="1"/>
  <c r="F19" i="4"/>
  <c r="K12" i="1"/>
  <c r="F18" i="18"/>
  <c r="U26" i="1"/>
  <c r="L23" i="22"/>
  <c r="AA30" i="1"/>
  <c r="P14" i="1"/>
  <c r="AA12" i="1"/>
  <c r="AA28" i="1"/>
  <c r="K23" i="1"/>
  <c r="K29" i="1"/>
  <c r="AA13" i="1"/>
  <c r="AA21" i="1"/>
  <c r="AA29" i="1"/>
  <c r="U16" i="1"/>
  <c r="K17" i="1"/>
  <c r="K30" i="1"/>
  <c r="F18" i="1"/>
  <c r="Y24" i="1"/>
  <c r="AA22" i="1"/>
  <c r="AA26" i="1"/>
  <c r="AB32" i="1"/>
  <c r="K20" i="1"/>
  <c r="K27" i="1"/>
  <c r="K31" i="1"/>
  <c r="Y11" i="1"/>
  <c r="AA11" i="1"/>
  <c r="T17" i="2"/>
  <c r="AH10" i="1" s="1"/>
  <c r="M17" i="2" l="1"/>
  <c r="M6" i="2"/>
  <c r="L6" i="2"/>
  <c r="H2" i="2"/>
  <c r="M21" i="2" l="1"/>
  <c r="AB10" i="1"/>
  <c r="O13" i="49" l="1"/>
  <c r="O17" i="49" s="1"/>
  <c r="AK32" i="26"/>
  <c r="R13" i="49"/>
  <c r="S13" i="49"/>
  <c r="Q19" i="45"/>
  <c r="Q23" i="45" s="1"/>
  <c r="O19" i="45"/>
  <c r="O23" i="45" s="1"/>
  <c r="S19" i="44"/>
  <c r="S23" i="44" s="1"/>
  <c r="Q19" i="44"/>
  <c r="Q23" i="44" s="1"/>
  <c r="O19" i="44"/>
  <c r="O23" i="44" s="1"/>
  <c r="R14" i="43"/>
  <c r="R18" i="43" s="1"/>
  <c r="P14" i="43"/>
  <c r="O14" i="43"/>
  <c r="O18" i="43" s="1"/>
  <c r="T14" i="43"/>
  <c r="AK26" i="26" s="1"/>
  <c r="U14" i="43"/>
  <c r="V14" i="43"/>
  <c r="S16" i="40"/>
  <c r="S20" i="40" s="1"/>
  <c r="Q16" i="40"/>
  <c r="Q20" i="40" s="1"/>
  <c r="O16" i="40"/>
  <c r="O20" i="40" s="1"/>
  <c r="L16" i="40"/>
  <c r="H16" i="40"/>
  <c r="F16" i="40"/>
  <c r="E16" i="40"/>
  <c r="P22" i="39"/>
  <c r="Q18" i="39"/>
  <c r="Q22" i="39" s="1"/>
  <c r="O18" i="39"/>
  <c r="O22" i="39" s="1"/>
  <c r="M18" i="39"/>
  <c r="J18" i="39"/>
  <c r="H18" i="39"/>
  <c r="F18" i="39"/>
  <c r="E18" i="39"/>
  <c r="S24" i="38"/>
  <c r="S28" i="38" s="1"/>
  <c r="Q24" i="38"/>
  <c r="Q28" i="38" s="1"/>
  <c r="L24" i="38"/>
  <c r="H24" i="38"/>
  <c r="F24" i="38"/>
  <c r="E24" i="38"/>
  <c r="M28" i="37"/>
  <c r="AF20" i="26" s="1"/>
  <c r="O28" i="37"/>
  <c r="O32" i="37" s="1"/>
  <c r="P28" i="37"/>
  <c r="P32" i="37" s="1"/>
  <c r="Q28" i="37"/>
  <c r="Q32" i="37" s="1"/>
  <c r="J28" i="37"/>
  <c r="H28" i="37"/>
  <c r="F28" i="37"/>
  <c r="E28" i="37"/>
  <c r="R12" i="36"/>
  <c r="R16" i="36" s="1"/>
  <c r="Q12" i="36"/>
  <c r="Q16" i="36" s="1"/>
  <c r="O12" i="36"/>
  <c r="O16" i="36" s="1"/>
  <c r="L12" i="36"/>
  <c r="H12" i="36"/>
  <c r="F12" i="36"/>
  <c r="E12" i="36"/>
  <c r="O12" i="35"/>
  <c r="O16" i="35" s="1"/>
  <c r="M12" i="35"/>
  <c r="J12" i="35"/>
  <c r="H12" i="35"/>
  <c r="F12" i="35"/>
  <c r="E12" i="35"/>
  <c r="Q12" i="35"/>
  <c r="AK18" i="26" s="1"/>
  <c r="R12" i="35"/>
  <c r="S12" i="35"/>
  <c r="O33" i="34"/>
  <c r="AH17" i="26" s="1"/>
  <c r="R33" i="34"/>
  <c r="R38" i="34" s="1"/>
  <c r="Q33" i="34"/>
  <c r="Q38" i="34" s="1"/>
  <c r="M33" i="34"/>
  <c r="L33" i="34"/>
  <c r="J33" i="34"/>
  <c r="H33" i="34"/>
  <c r="F33" i="34"/>
  <c r="E33" i="34"/>
  <c r="P17" i="33"/>
  <c r="P21" i="33" s="1"/>
  <c r="O17" i="33"/>
  <c r="O21" i="33" s="1"/>
  <c r="M17" i="33"/>
  <c r="H17" i="33"/>
  <c r="F17" i="33"/>
  <c r="E17" i="33"/>
  <c r="Q17" i="33"/>
  <c r="Q21" i="33" s="1"/>
  <c r="L17" i="33"/>
  <c r="AK15" i="26"/>
  <c r="AO15" i="26" s="1"/>
  <c r="O12" i="32"/>
  <c r="O16" i="32" s="1"/>
  <c r="M12" i="32"/>
  <c r="L12" i="32"/>
  <c r="J12" i="32"/>
  <c r="H12" i="32"/>
  <c r="F12" i="32"/>
  <c r="E12" i="32"/>
  <c r="Q12" i="32"/>
  <c r="R12" i="32"/>
  <c r="S12" i="32"/>
  <c r="F21" i="33" l="1"/>
  <c r="Y16" i="26"/>
  <c r="J38" i="34"/>
  <c r="AC17" i="26"/>
  <c r="J16" i="35"/>
  <c r="AC18" i="26"/>
  <c r="F16" i="36"/>
  <c r="Y19" i="26"/>
  <c r="H32" i="37"/>
  <c r="AA20" i="26"/>
  <c r="H28" i="38"/>
  <c r="AA21" i="26"/>
  <c r="E22" i="39"/>
  <c r="X22" i="26"/>
  <c r="M22" i="39"/>
  <c r="AF22" i="26"/>
  <c r="E20" i="40"/>
  <c r="J23" i="26"/>
  <c r="F16" i="32"/>
  <c r="F15" i="26"/>
  <c r="M16" i="32"/>
  <c r="AF15" i="26"/>
  <c r="M21" i="33"/>
  <c r="AF16" i="26"/>
  <c r="F38" i="34"/>
  <c r="K17" i="26"/>
  <c r="M38" i="34"/>
  <c r="AF17" i="26"/>
  <c r="F16" i="35"/>
  <c r="F18" i="26"/>
  <c r="L16" i="36"/>
  <c r="AE19" i="26"/>
  <c r="E32" i="37"/>
  <c r="J20" i="26"/>
  <c r="E28" i="38"/>
  <c r="J21" i="26"/>
  <c r="H22" i="39"/>
  <c r="AA22" i="26"/>
  <c r="H20" i="40"/>
  <c r="AA23" i="26"/>
  <c r="H16" i="32"/>
  <c r="AA15" i="26"/>
  <c r="E21" i="33"/>
  <c r="X16" i="26"/>
  <c r="H38" i="34"/>
  <c r="AA17" i="26"/>
  <c r="H16" i="35"/>
  <c r="AA18" i="26"/>
  <c r="E16" i="36"/>
  <c r="X19" i="26"/>
  <c r="F32" i="37"/>
  <c r="K20" i="26"/>
  <c r="F28" i="38"/>
  <c r="K21" i="26"/>
  <c r="J22" i="39"/>
  <c r="AC22" i="26"/>
  <c r="L20" i="40"/>
  <c r="AE23" i="26"/>
  <c r="J16" i="32"/>
  <c r="AC15" i="26"/>
  <c r="E16" i="32"/>
  <c r="E15" i="26"/>
  <c r="L16" i="32"/>
  <c r="AE15" i="26"/>
  <c r="L21" i="33"/>
  <c r="AE16" i="26"/>
  <c r="H21" i="33"/>
  <c r="AA16" i="26"/>
  <c r="E38" i="34"/>
  <c r="J17" i="26"/>
  <c r="L38" i="34"/>
  <c r="AE17" i="26"/>
  <c r="E16" i="35"/>
  <c r="E18" i="26"/>
  <c r="M16" i="35"/>
  <c r="AF18" i="26"/>
  <c r="H16" i="36"/>
  <c r="AA19" i="26"/>
  <c r="J32" i="37"/>
  <c r="AC20" i="26"/>
  <c r="L28" i="38"/>
  <c r="AE21" i="26"/>
  <c r="F22" i="39"/>
  <c r="Y22" i="26"/>
  <c r="F20" i="40"/>
  <c r="K23" i="26"/>
  <c r="AO18" i="26"/>
  <c r="M32" i="37"/>
  <c r="AO26" i="26"/>
  <c r="AO32" i="26"/>
  <c r="O38" i="34"/>
  <c r="P18" i="43"/>
  <c r="J17" i="33"/>
  <c r="AC16" i="26" s="1"/>
  <c r="W15" i="31"/>
  <c r="V15" i="31"/>
  <c r="U15" i="31"/>
  <c r="AK14" i="26" s="1"/>
  <c r="S15" i="31"/>
  <c r="P15" i="31"/>
  <c r="AE14" i="26" s="1"/>
  <c r="N15" i="31"/>
  <c r="AC14" i="26" s="1"/>
  <c r="L15" i="31"/>
  <c r="AA14" i="26" s="1"/>
  <c r="I15" i="31"/>
  <c r="S14" i="26" s="1"/>
  <c r="H15" i="31"/>
  <c r="R14" i="26" s="1"/>
  <c r="F15" i="31"/>
  <c r="P14" i="26" s="1"/>
  <c r="D15" i="31"/>
  <c r="N14" i="26" s="1"/>
  <c r="X13" i="30"/>
  <c r="X17" i="30" s="1"/>
  <c r="V13" i="30"/>
  <c r="V17" i="30" s="1"/>
  <c r="U13" i="30"/>
  <c r="U17" i="30" s="1"/>
  <c r="Q13" i="30"/>
  <c r="AF13" i="26" s="1"/>
  <c r="P13" i="30"/>
  <c r="N13" i="30"/>
  <c r="AC13" i="26" s="1"/>
  <c r="L13" i="30"/>
  <c r="I13" i="30"/>
  <c r="H13" i="30"/>
  <c r="F13" i="30"/>
  <c r="D13" i="30"/>
  <c r="Q16" i="48"/>
  <c r="P16" i="48"/>
  <c r="O16" i="48"/>
  <c r="AK31" i="26" s="1"/>
  <c r="W19" i="47"/>
  <c r="V19" i="47"/>
  <c r="U19" i="47"/>
  <c r="AK30" i="26" s="1"/>
  <c r="V13" i="46"/>
  <c r="AN29" i="26" s="1"/>
  <c r="U13" i="46"/>
  <c r="AM29" i="26" s="1"/>
  <c r="T13" i="46"/>
  <c r="AL29" i="26" s="1"/>
  <c r="S13" i="46"/>
  <c r="AK29" i="26" s="1"/>
  <c r="U19" i="45"/>
  <c r="T19" i="45"/>
  <c r="S19" i="45"/>
  <c r="AK28" i="26" s="1"/>
  <c r="W19" i="44"/>
  <c r="V19" i="44"/>
  <c r="U19" i="44"/>
  <c r="AK27" i="26" s="1"/>
  <c r="Q15" i="42"/>
  <c r="P15" i="42"/>
  <c r="O15" i="42"/>
  <c r="AK25" i="26" s="1"/>
  <c r="Q12" i="41"/>
  <c r="P12" i="41"/>
  <c r="O12" i="41"/>
  <c r="AK24" i="26" s="1"/>
  <c r="W16" i="40"/>
  <c r="V16" i="40"/>
  <c r="U16" i="40"/>
  <c r="AK23" i="26" s="1"/>
  <c r="C16" i="40"/>
  <c r="H23" i="26" s="1"/>
  <c r="U18" i="39"/>
  <c r="T18" i="39"/>
  <c r="S18" i="39"/>
  <c r="AK22" i="26" s="1"/>
  <c r="C18" i="39"/>
  <c r="V22" i="26" s="1"/>
  <c r="X24" i="38"/>
  <c r="AN21" i="26" s="1"/>
  <c r="W24" i="38"/>
  <c r="AM21" i="26" s="1"/>
  <c r="V24" i="38"/>
  <c r="AL21" i="26" s="1"/>
  <c r="U24" i="38"/>
  <c r="AK21" i="26" s="1"/>
  <c r="C24" i="38"/>
  <c r="H21" i="26" s="1"/>
  <c r="V28" i="37"/>
  <c r="AN20" i="26" s="1"/>
  <c r="U28" i="37"/>
  <c r="AM20" i="26" s="1"/>
  <c r="T28" i="37"/>
  <c r="AL20" i="26" s="1"/>
  <c r="S28" i="37"/>
  <c r="AK20" i="26" s="1"/>
  <c r="C28" i="37"/>
  <c r="H20" i="26" s="1"/>
  <c r="V12" i="36"/>
  <c r="U12" i="36"/>
  <c r="T12" i="36"/>
  <c r="AK19" i="26" s="1"/>
  <c r="C12" i="36"/>
  <c r="V19" i="26" s="1"/>
  <c r="C12" i="35"/>
  <c r="C18" i="26" s="1"/>
  <c r="W33" i="34"/>
  <c r="V33" i="34"/>
  <c r="U33" i="34"/>
  <c r="T33" i="34"/>
  <c r="AK17" i="26" s="1"/>
  <c r="C33" i="34"/>
  <c r="H17" i="26" s="1"/>
  <c r="V17" i="33"/>
  <c r="AN16" i="26" s="1"/>
  <c r="U17" i="33"/>
  <c r="AM16" i="26" s="1"/>
  <c r="T17" i="33"/>
  <c r="AL16" i="26" s="1"/>
  <c r="S17" i="33"/>
  <c r="AK16" i="26" s="1"/>
  <c r="C17" i="33"/>
  <c r="V16" i="26" s="1"/>
  <c r="C12" i="32"/>
  <c r="C15" i="26" s="1"/>
  <c r="C15" i="31"/>
  <c r="M14" i="26" s="1"/>
  <c r="AB13" i="30"/>
  <c r="AM13" i="26" s="1"/>
  <c r="AA13" i="30"/>
  <c r="AL13" i="26" s="1"/>
  <c r="Z13" i="30"/>
  <c r="AK13" i="26" s="1"/>
  <c r="C13" i="30"/>
  <c r="C15" i="29"/>
  <c r="H12" i="26" s="1"/>
  <c r="E15" i="29"/>
  <c r="F15" i="29"/>
  <c r="H15" i="29"/>
  <c r="L15" i="29"/>
  <c r="Q15" i="29"/>
  <c r="P15" i="29"/>
  <c r="O15" i="29"/>
  <c r="AK12" i="26" s="1"/>
  <c r="W32" i="28"/>
  <c r="W37" i="28" s="1"/>
  <c r="U32" i="28"/>
  <c r="U37" i="28" s="1"/>
  <c r="AD32" i="28"/>
  <c r="AN11" i="26" s="1"/>
  <c r="AC32" i="28"/>
  <c r="AM11" i="26" s="1"/>
  <c r="AB32" i="28"/>
  <c r="AL11" i="26" s="1"/>
  <c r="AA32" i="28"/>
  <c r="AK11" i="26" s="1"/>
  <c r="AL34" i="26" l="1"/>
  <c r="I17" i="30"/>
  <c r="S13" i="26"/>
  <c r="F17" i="30"/>
  <c r="P13" i="26"/>
  <c r="C17" i="30"/>
  <c r="M13" i="26"/>
  <c r="D17" i="30"/>
  <c r="N13" i="26"/>
  <c r="L17" i="30"/>
  <c r="AA13" i="26"/>
  <c r="H17" i="30"/>
  <c r="R13" i="26"/>
  <c r="P17" i="30"/>
  <c r="AE13" i="26"/>
  <c r="H19" i="29"/>
  <c r="AA12" i="26"/>
  <c r="L19" i="29"/>
  <c r="AE12" i="26"/>
  <c r="F19" i="29"/>
  <c r="K12" i="26"/>
  <c r="E19" i="29"/>
  <c r="J12" i="26"/>
  <c r="AO14" i="26"/>
  <c r="AO22" i="26"/>
  <c r="AO23" i="26"/>
  <c r="AO24" i="26"/>
  <c r="AO25" i="26"/>
  <c r="AO17" i="26"/>
  <c r="AO20" i="26"/>
  <c r="AO16" i="26"/>
  <c r="AO27" i="26"/>
  <c r="AO11" i="26"/>
  <c r="AO30" i="26"/>
  <c r="AO31" i="26"/>
  <c r="AO13" i="26"/>
  <c r="AO19" i="26"/>
  <c r="AO29" i="26"/>
  <c r="AO12" i="26"/>
  <c r="AO21" i="26"/>
  <c r="AO28" i="26"/>
  <c r="C28" i="38"/>
  <c r="C20" i="40"/>
  <c r="C22" i="39"/>
  <c r="C32" i="37"/>
  <c r="C16" i="36"/>
  <c r="C16" i="35"/>
  <c r="C38" i="34"/>
  <c r="C21" i="33"/>
  <c r="J21" i="33"/>
  <c r="C19" i="29"/>
  <c r="C16" i="32"/>
  <c r="H19" i="31"/>
  <c r="N19" i="31"/>
  <c r="C19" i="31"/>
  <c r="D19" i="31"/>
  <c r="I19" i="31"/>
  <c r="P19" i="31"/>
  <c r="F19" i="31"/>
  <c r="L19" i="31"/>
  <c r="S19" i="31"/>
  <c r="N17" i="30"/>
  <c r="Q17" i="30"/>
  <c r="Y32" i="28"/>
  <c r="Y37" i="28" s="1"/>
  <c r="S32" i="28"/>
  <c r="Q32" i="28"/>
  <c r="O32" i="28"/>
  <c r="L32" i="28"/>
  <c r="AE11" i="26" s="1"/>
  <c r="H32" i="28"/>
  <c r="AA11" i="26" s="1"/>
  <c r="F32" i="28"/>
  <c r="K11" i="26" s="1"/>
  <c r="E32" i="28"/>
  <c r="J11" i="26" s="1"/>
  <c r="C32" i="28"/>
  <c r="H11" i="26" s="1"/>
  <c r="F37" i="28" l="1"/>
  <c r="L37" i="28"/>
  <c r="C37" i="28"/>
  <c r="H37" i="28"/>
  <c r="O37" i="28"/>
  <c r="Q37" i="28"/>
  <c r="E37" i="28"/>
  <c r="S37" i="28"/>
  <c r="AN34" i="26"/>
  <c r="AM34" i="26"/>
  <c r="AF10" i="26"/>
  <c r="AF34" i="26" s="1"/>
  <c r="AE10" i="26"/>
  <c r="AE34" i="26" s="1"/>
  <c r="AA10" i="26"/>
  <c r="K34" i="26"/>
  <c r="J34" i="26"/>
  <c r="Y34" i="26"/>
  <c r="X34" i="26"/>
  <c r="V34" i="26"/>
  <c r="T34" i="26"/>
  <c r="S34" i="26"/>
  <c r="R34" i="26"/>
  <c r="AJ34" i="26"/>
  <c r="V17" i="8"/>
  <c r="AJ16" i="1" s="1"/>
  <c r="U17" i="8"/>
  <c r="AI16" i="1" s="1"/>
  <c r="T17" i="8"/>
  <c r="AH16" i="1" s="1"/>
  <c r="S17" i="8"/>
  <c r="AG16" i="1" s="1"/>
  <c r="S13" i="24"/>
  <c r="R13" i="24"/>
  <c r="Q13" i="24"/>
  <c r="O13" i="24"/>
  <c r="O17" i="24" s="1"/>
  <c r="L13" i="24"/>
  <c r="J13" i="24"/>
  <c r="H13" i="24"/>
  <c r="F13" i="24"/>
  <c r="E13" i="24"/>
  <c r="C13" i="24"/>
  <c r="Q16" i="23"/>
  <c r="P16" i="23"/>
  <c r="O16" i="23"/>
  <c r="M16" i="23"/>
  <c r="J16" i="23"/>
  <c r="H16" i="23"/>
  <c r="E16" i="23"/>
  <c r="W19" i="22"/>
  <c r="V19" i="22"/>
  <c r="U19" i="22"/>
  <c r="Q19" i="22"/>
  <c r="Q23" i="22" s="1"/>
  <c r="O19" i="22"/>
  <c r="O23" i="22" s="1"/>
  <c r="M19" i="22"/>
  <c r="J19" i="22"/>
  <c r="H19" i="22"/>
  <c r="E19" i="22"/>
  <c r="T13" i="21"/>
  <c r="S13" i="21"/>
  <c r="O13" i="21"/>
  <c r="O17" i="21" s="1"/>
  <c r="M13" i="21"/>
  <c r="J13" i="21"/>
  <c r="H13" i="21"/>
  <c r="E13" i="21"/>
  <c r="W19" i="20"/>
  <c r="AJ28" i="1" s="1"/>
  <c r="V19" i="20"/>
  <c r="AI28" i="1" s="1"/>
  <c r="U19" i="20"/>
  <c r="AH28" i="1" s="1"/>
  <c r="T19" i="20"/>
  <c r="AG28" i="1" s="1"/>
  <c r="R19" i="20"/>
  <c r="R23" i="20" s="1"/>
  <c r="Q19" i="20"/>
  <c r="Q23" i="20" s="1"/>
  <c r="O19" i="20"/>
  <c r="O23" i="20" s="1"/>
  <c r="M19" i="20"/>
  <c r="J19" i="20"/>
  <c r="H19" i="20"/>
  <c r="E19" i="20"/>
  <c r="W19" i="19"/>
  <c r="V19" i="19"/>
  <c r="U19" i="19"/>
  <c r="S19" i="19"/>
  <c r="S23" i="19" s="1"/>
  <c r="Q19" i="19"/>
  <c r="Q23" i="19" s="1"/>
  <c r="O19" i="19"/>
  <c r="O23" i="19" s="1"/>
  <c r="M19" i="19"/>
  <c r="J19" i="19"/>
  <c r="H19" i="19"/>
  <c r="E19" i="19"/>
  <c r="U14" i="18"/>
  <c r="T14" i="18"/>
  <c r="S14" i="18"/>
  <c r="L17" i="24" l="1"/>
  <c r="AA32" i="1"/>
  <c r="H17" i="21"/>
  <c r="W29" i="1"/>
  <c r="J23" i="22"/>
  <c r="Y30" i="1"/>
  <c r="H20" i="23"/>
  <c r="W31" i="1"/>
  <c r="F17" i="24"/>
  <c r="F32" i="1"/>
  <c r="M23" i="20"/>
  <c r="AB28" i="1"/>
  <c r="J23" i="19"/>
  <c r="Y27" i="1"/>
  <c r="E23" i="20"/>
  <c r="J28" i="1"/>
  <c r="M23" i="19"/>
  <c r="AB27" i="1"/>
  <c r="H23" i="20"/>
  <c r="W28" i="1"/>
  <c r="J17" i="21"/>
  <c r="Y29" i="1"/>
  <c r="M23" i="22"/>
  <c r="AB30" i="1"/>
  <c r="J20" i="23"/>
  <c r="Y31" i="1"/>
  <c r="H17" i="24"/>
  <c r="W32" i="1"/>
  <c r="H23" i="19"/>
  <c r="W27" i="1"/>
  <c r="E17" i="21"/>
  <c r="J29" i="1"/>
  <c r="H23" i="22"/>
  <c r="W30" i="1"/>
  <c r="E20" i="23"/>
  <c r="J31" i="1"/>
  <c r="E17" i="24"/>
  <c r="E32" i="1"/>
  <c r="E23" i="19"/>
  <c r="J27" i="1"/>
  <c r="J23" i="20"/>
  <c r="Y28" i="1"/>
  <c r="M17" i="21"/>
  <c r="AB29" i="1"/>
  <c r="E23" i="22"/>
  <c r="J30" i="1"/>
  <c r="M20" i="23"/>
  <c r="AB31" i="1"/>
  <c r="C17" i="24"/>
  <c r="C32" i="1"/>
  <c r="J17" i="24"/>
  <c r="Y32" i="1"/>
  <c r="AK29" i="1"/>
  <c r="AK26" i="1"/>
  <c r="AK31" i="1"/>
  <c r="AK28" i="1"/>
  <c r="AK34" i="26"/>
  <c r="AO10" i="26"/>
  <c r="AO34" i="26" s="1"/>
  <c r="AK32" i="1"/>
  <c r="AK30" i="1"/>
  <c r="AK27" i="1"/>
  <c r="T39" i="26"/>
  <c r="R39" i="26"/>
  <c r="S39" i="26"/>
  <c r="X39" i="26"/>
  <c r="Y39" i="26"/>
  <c r="V39" i="26"/>
  <c r="AE39" i="26"/>
  <c r="K39" i="26"/>
  <c r="J39" i="26"/>
  <c r="AF39" i="26"/>
  <c r="E34" i="26"/>
  <c r="P34" i="26"/>
  <c r="AH34" i="26"/>
  <c r="F34" i="26"/>
  <c r="Q34" i="26"/>
  <c r="M34" i="26"/>
  <c r="AA34" i="26"/>
  <c r="N34" i="26"/>
  <c r="AC34" i="26"/>
  <c r="Q14" i="18"/>
  <c r="Q18" i="18" s="1"/>
  <c r="O14" i="18"/>
  <c r="M14" i="18"/>
  <c r="AB26" i="1" s="1"/>
  <c r="J14" i="18"/>
  <c r="Y26" i="1" s="1"/>
  <c r="H14" i="18"/>
  <c r="W26" i="1" s="1"/>
  <c r="E14" i="18"/>
  <c r="T26" i="1" s="1"/>
  <c r="Q15" i="17"/>
  <c r="P15" i="17"/>
  <c r="O15" i="17"/>
  <c r="M15" i="17"/>
  <c r="L15" i="17"/>
  <c r="J15" i="17"/>
  <c r="H15" i="17"/>
  <c r="F15" i="17"/>
  <c r="E15" i="17"/>
  <c r="Q12" i="16"/>
  <c r="P12" i="16"/>
  <c r="O12" i="16"/>
  <c r="M12" i="16"/>
  <c r="L12" i="16"/>
  <c r="H12" i="16"/>
  <c r="F12" i="16"/>
  <c r="E12" i="16"/>
  <c r="C12" i="16"/>
  <c r="W16" i="15"/>
  <c r="V16" i="15"/>
  <c r="U16" i="15"/>
  <c r="J16" i="15"/>
  <c r="H16" i="15"/>
  <c r="S16" i="15"/>
  <c r="S20" i="15" s="1"/>
  <c r="Q16" i="15"/>
  <c r="Q20" i="15" s="1"/>
  <c r="O16" i="15"/>
  <c r="O20" i="15" s="1"/>
  <c r="M16" i="15"/>
  <c r="U18" i="14"/>
  <c r="T18" i="14"/>
  <c r="S18" i="14"/>
  <c r="J18" i="14"/>
  <c r="H18" i="14"/>
  <c r="X24" i="13"/>
  <c r="AJ21" i="1" s="1"/>
  <c r="W24" i="13"/>
  <c r="AI21" i="1" s="1"/>
  <c r="V24" i="13"/>
  <c r="AH21" i="1" s="1"/>
  <c r="U24" i="13"/>
  <c r="AG21" i="1" s="1"/>
  <c r="V33" i="9"/>
  <c r="AI17" i="1" s="1"/>
  <c r="U33" i="9"/>
  <c r="AH17" i="1" s="1"/>
  <c r="S24" i="13"/>
  <c r="S28" i="13" s="1"/>
  <c r="Q24" i="13"/>
  <c r="Q28" i="13" s="1"/>
  <c r="O24" i="13"/>
  <c r="M24" i="13"/>
  <c r="J24" i="13"/>
  <c r="H24" i="13"/>
  <c r="E24" i="13"/>
  <c r="U28" i="12"/>
  <c r="T28" i="12"/>
  <c r="S28" i="12"/>
  <c r="Q28" i="12"/>
  <c r="Q32" i="12" s="1"/>
  <c r="P28" i="12"/>
  <c r="P32" i="12" s="1"/>
  <c r="O28" i="12"/>
  <c r="O32" i="12" s="1"/>
  <c r="M28" i="12"/>
  <c r="J28" i="12"/>
  <c r="H28" i="12"/>
  <c r="E28" i="12"/>
  <c r="V12" i="11"/>
  <c r="U12" i="11"/>
  <c r="T12" i="11"/>
  <c r="R12" i="11"/>
  <c r="R16" i="11" s="1"/>
  <c r="O12" i="11"/>
  <c r="O16" i="11" s="1"/>
  <c r="M12" i="11"/>
  <c r="L12" i="11"/>
  <c r="AA19" i="1" s="1"/>
  <c r="J12" i="11"/>
  <c r="H12" i="11"/>
  <c r="F12" i="11"/>
  <c r="E12" i="11"/>
  <c r="T33" i="9"/>
  <c r="AG17" i="1" s="1"/>
  <c r="S12" i="10"/>
  <c r="R12" i="10"/>
  <c r="Q12" i="10"/>
  <c r="O12" i="10"/>
  <c r="O16" i="10" s="1"/>
  <c r="M12" i="10"/>
  <c r="J12" i="10"/>
  <c r="H12" i="10"/>
  <c r="E12" i="10"/>
  <c r="O33" i="9"/>
  <c r="O37" i="9" s="1"/>
  <c r="M33" i="9"/>
  <c r="M37" i="9" s="1"/>
  <c r="R33" i="9"/>
  <c r="R37" i="9" s="1"/>
  <c r="Q33" i="9"/>
  <c r="Q37" i="9" s="1"/>
  <c r="AK16" i="1"/>
  <c r="L17" i="8"/>
  <c r="Q12" i="7"/>
  <c r="R12" i="7"/>
  <c r="S12" i="7"/>
  <c r="O12" i="7"/>
  <c r="M12" i="7"/>
  <c r="AB15" i="1" s="1"/>
  <c r="O15" i="6"/>
  <c r="O19" i="6" s="1"/>
  <c r="M15" i="6"/>
  <c r="AB14" i="1" s="1"/>
  <c r="Y13" i="5"/>
  <c r="AJ13" i="1" s="1"/>
  <c r="X13" i="5"/>
  <c r="AI13" i="1" s="1"/>
  <c r="W13" i="5"/>
  <c r="AH13" i="1" s="1"/>
  <c r="V13" i="5"/>
  <c r="AG13" i="1" s="1"/>
  <c r="T13" i="5"/>
  <c r="T17" i="5" s="1"/>
  <c r="Q13" i="5"/>
  <c r="Q17" i="5" s="1"/>
  <c r="O13" i="5"/>
  <c r="O17" i="5" s="1"/>
  <c r="M15" i="4"/>
  <c r="AA32" i="3"/>
  <c r="AA37" i="3" s="1"/>
  <c r="Z32" i="3"/>
  <c r="Z37" i="3" s="1"/>
  <c r="Y32" i="3"/>
  <c r="Y37" i="3" s="1"/>
  <c r="X32" i="3"/>
  <c r="X37" i="3" s="1"/>
  <c r="W32" i="3"/>
  <c r="W37" i="3" s="1"/>
  <c r="F32" i="3"/>
  <c r="C32" i="3"/>
  <c r="H34" i="26"/>
  <c r="H39" i="26" s="1"/>
  <c r="H6" i="2"/>
  <c r="F6" i="2"/>
  <c r="E6" i="2"/>
  <c r="C6" i="2"/>
  <c r="E17" i="2"/>
  <c r="E28" i="13" l="1"/>
  <c r="J21" i="1"/>
  <c r="O28" i="13"/>
  <c r="AD21" i="1"/>
  <c r="E16" i="16"/>
  <c r="J24" i="1"/>
  <c r="E19" i="17"/>
  <c r="J25" i="1"/>
  <c r="M19" i="4"/>
  <c r="AB12" i="1"/>
  <c r="AD17" i="1"/>
  <c r="M16" i="10"/>
  <c r="AB18" i="1"/>
  <c r="H16" i="11"/>
  <c r="W19" i="1"/>
  <c r="M32" i="12"/>
  <c r="AB20" i="1"/>
  <c r="H28" i="13"/>
  <c r="W21" i="1"/>
  <c r="H22" i="14"/>
  <c r="W22" i="1"/>
  <c r="F16" i="16"/>
  <c r="K24" i="1"/>
  <c r="F19" i="17"/>
  <c r="K25" i="1"/>
  <c r="M19" i="17"/>
  <c r="AB25" i="1"/>
  <c r="L21" i="8"/>
  <c r="AA16" i="1"/>
  <c r="J16" i="10"/>
  <c r="Y18" i="1"/>
  <c r="F16" i="11"/>
  <c r="U19" i="1"/>
  <c r="M16" i="11"/>
  <c r="AB19" i="1"/>
  <c r="J32" i="12"/>
  <c r="Y20" i="1"/>
  <c r="M16" i="16"/>
  <c r="AB24" i="1"/>
  <c r="L19" i="17"/>
  <c r="AA25" i="1"/>
  <c r="E16" i="10"/>
  <c r="E18" i="1"/>
  <c r="J16" i="11"/>
  <c r="Y19" i="1"/>
  <c r="E32" i="12"/>
  <c r="J20" i="1"/>
  <c r="J28" i="13"/>
  <c r="Y21" i="1"/>
  <c r="J22" i="14"/>
  <c r="Y22" i="1"/>
  <c r="M20" i="15"/>
  <c r="AB23" i="1"/>
  <c r="H20" i="15"/>
  <c r="W23" i="1"/>
  <c r="H16" i="16"/>
  <c r="W24" i="1"/>
  <c r="H19" i="17"/>
  <c r="W25" i="1"/>
  <c r="E21" i="2"/>
  <c r="J10" i="1"/>
  <c r="AB17" i="1"/>
  <c r="H16" i="10"/>
  <c r="W18" i="1"/>
  <c r="E16" i="11"/>
  <c r="T19" i="1"/>
  <c r="H32" i="12"/>
  <c r="W20" i="1"/>
  <c r="M28" i="13"/>
  <c r="AB21" i="1"/>
  <c r="J20" i="15"/>
  <c r="Y23" i="1"/>
  <c r="C16" i="16"/>
  <c r="H24" i="1"/>
  <c r="L16" i="16"/>
  <c r="AA24" i="1"/>
  <c r="J19" i="17"/>
  <c r="Y25" i="1"/>
  <c r="C37" i="3"/>
  <c r="H11" i="1"/>
  <c r="F37" i="3"/>
  <c r="K11" i="1"/>
  <c r="AK18" i="1"/>
  <c r="AK22" i="1"/>
  <c r="AK13" i="1"/>
  <c r="M19" i="6"/>
  <c r="AK17" i="1"/>
  <c r="AK19" i="1"/>
  <c r="AK20" i="1"/>
  <c r="AK15" i="1"/>
  <c r="AK21" i="1"/>
  <c r="AK25" i="1"/>
  <c r="AK23" i="1"/>
  <c r="AK24" i="1"/>
  <c r="M18" i="18"/>
  <c r="J18" i="18"/>
  <c r="E18" i="18"/>
  <c r="H18" i="18"/>
  <c r="O18" i="18"/>
  <c r="L16" i="11"/>
  <c r="O16" i="7"/>
  <c r="M16" i="7"/>
  <c r="N39" i="26"/>
  <c r="AA39" i="26"/>
  <c r="F39" i="26"/>
  <c r="P39" i="26"/>
  <c r="AC39" i="26"/>
  <c r="M39" i="26"/>
  <c r="Q39" i="26"/>
  <c r="AH39" i="26"/>
  <c r="E39" i="26"/>
  <c r="C34" i="26"/>
  <c r="C39" i="26" l="1"/>
  <c r="T15" i="6"/>
  <c r="AJ14" i="1" s="1"/>
  <c r="S15" i="6"/>
  <c r="AI14" i="1" s="1"/>
  <c r="R15" i="6"/>
  <c r="AH14" i="1" s="1"/>
  <c r="Q15" i="6"/>
  <c r="AG14" i="1" s="1"/>
  <c r="R15" i="4"/>
  <c r="AJ12" i="1" s="1"/>
  <c r="Q15" i="4"/>
  <c r="AI12" i="1" s="1"/>
  <c r="P15" i="4"/>
  <c r="AH12" i="1" s="1"/>
  <c r="O15" i="4"/>
  <c r="AG12" i="1" s="1"/>
  <c r="AL32" i="3"/>
  <c r="AK32" i="3"/>
  <c r="AJ32" i="3"/>
  <c r="AI32" i="3"/>
  <c r="V17" i="2"/>
  <c r="AJ10" i="1" s="1"/>
  <c r="U17" i="2"/>
  <c r="AI10" i="1" s="1"/>
  <c r="S17" i="2"/>
  <c r="AG10" i="1" s="1"/>
  <c r="AF34" i="1"/>
  <c r="C16" i="23"/>
  <c r="H31" i="1" s="1"/>
  <c r="C19" i="22"/>
  <c r="H30" i="1" s="1"/>
  <c r="C13" i="21"/>
  <c r="H29" i="1" s="1"/>
  <c r="C19" i="20"/>
  <c r="H28" i="1" s="1"/>
  <c r="C19" i="19"/>
  <c r="H27" i="1" s="1"/>
  <c r="C14" i="18"/>
  <c r="R26" i="1" s="1"/>
  <c r="C15" i="17"/>
  <c r="H25" i="1" s="1"/>
  <c r="E16" i="15"/>
  <c r="J23" i="1" s="1"/>
  <c r="C16" i="15"/>
  <c r="H23" i="1" s="1"/>
  <c r="AJ34" i="1" l="1"/>
  <c r="AK10" i="1"/>
  <c r="AK11" i="1"/>
  <c r="AK14" i="1"/>
  <c r="AK12" i="1"/>
  <c r="C20" i="23"/>
  <c r="C23" i="22"/>
  <c r="C17" i="21"/>
  <c r="C23" i="20"/>
  <c r="C23" i="19"/>
  <c r="C18" i="18"/>
  <c r="C19" i="17"/>
  <c r="C20" i="15"/>
  <c r="E20" i="15"/>
  <c r="AG34" i="1"/>
  <c r="AI34" i="1"/>
  <c r="AH34" i="1"/>
  <c r="E18" i="14"/>
  <c r="T22" i="1" s="1"/>
  <c r="C18" i="14"/>
  <c r="R22" i="1" s="1"/>
  <c r="C24" i="13"/>
  <c r="H21" i="1" s="1"/>
  <c r="U34" i="1"/>
  <c r="C28" i="12"/>
  <c r="H20" i="1" s="1"/>
  <c r="Q12" i="11"/>
  <c r="Q16" i="11" s="1"/>
  <c r="C12" i="11"/>
  <c r="R19" i="1" s="1"/>
  <c r="C12" i="10"/>
  <c r="C18" i="1" s="1"/>
  <c r="L33" i="9"/>
  <c r="J33" i="9"/>
  <c r="H33" i="9"/>
  <c r="E33" i="9"/>
  <c r="C33" i="9"/>
  <c r="Q17" i="8"/>
  <c r="P17" i="8"/>
  <c r="O17" i="8"/>
  <c r="M17" i="8"/>
  <c r="AB16" i="1" s="1"/>
  <c r="H17" i="8"/>
  <c r="W16" i="1" s="1"/>
  <c r="E17" i="8"/>
  <c r="T16" i="1" s="1"/>
  <c r="C17" i="8"/>
  <c r="R16" i="1" s="1"/>
  <c r="L12" i="7"/>
  <c r="AA15" i="1" s="1"/>
  <c r="J12" i="7"/>
  <c r="Y15" i="1" s="1"/>
  <c r="H12" i="7"/>
  <c r="W15" i="1" s="1"/>
  <c r="E12" i="7"/>
  <c r="E15" i="1" s="1"/>
  <c r="C12" i="7"/>
  <c r="C15" i="1" s="1"/>
  <c r="J15" i="6"/>
  <c r="Y14" i="1" s="1"/>
  <c r="H15" i="6"/>
  <c r="W14" i="1" s="1"/>
  <c r="E15" i="6"/>
  <c r="O14" i="1" s="1"/>
  <c r="C15" i="6"/>
  <c r="M14" i="1" s="1"/>
  <c r="R13" i="5"/>
  <c r="M13" i="5"/>
  <c r="AB13" i="1" s="1"/>
  <c r="H13" i="5"/>
  <c r="W13" i="1" s="1"/>
  <c r="F13" i="5"/>
  <c r="P13" i="1" s="1"/>
  <c r="E13" i="5"/>
  <c r="O13" i="1" s="1"/>
  <c r="O34" i="1" s="1"/>
  <c r="C13" i="5"/>
  <c r="M13" i="1" s="1"/>
  <c r="H17" i="2"/>
  <c r="W10" i="1" s="1"/>
  <c r="J15" i="4"/>
  <c r="Y12" i="1" s="1"/>
  <c r="H15" i="4"/>
  <c r="W12" i="1" s="1"/>
  <c r="E15" i="4"/>
  <c r="J12" i="1" s="1"/>
  <c r="C15" i="4"/>
  <c r="H12" i="1" s="1"/>
  <c r="P34" i="1"/>
  <c r="U32" i="3"/>
  <c r="U37" i="3" s="1"/>
  <c r="T32" i="3"/>
  <c r="T37" i="3" s="1"/>
  <c r="R32" i="3"/>
  <c r="Q32" i="3"/>
  <c r="O32" i="3"/>
  <c r="M32" i="3"/>
  <c r="AB11" i="1" s="1"/>
  <c r="H32" i="3"/>
  <c r="W11" i="1" s="1"/>
  <c r="E32" i="3"/>
  <c r="J11" i="1" s="1"/>
  <c r="Q17" i="2"/>
  <c r="Q21" i="2" s="1"/>
  <c r="O17" i="2"/>
  <c r="O21" i="2" s="1"/>
  <c r="L17" i="2"/>
  <c r="AA10" i="1" s="1"/>
  <c r="F17" i="2"/>
  <c r="K10" i="1" s="1"/>
  <c r="C17" i="2"/>
  <c r="W17" i="1" l="1"/>
  <c r="H37" i="9"/>
  <c r="Y17" i="1"/>
  <c r="J37" i="9"/>
  <c r="AA17" i="1"/>
  <c r="L37" i="9"/>
  <c r="H17" i="1"/>
  <c r="C37" i="9"/>
  <c r="J17" i="1"/>
  <c r="E37" i="9"/>
  <c r="AB34" i="1"/>
  <c r="AB39" i="1" s="1"/>
  <c r="Y34" i="1"/>
  <c r="C21" i="2"/>
  <c r="H10" i="1"/>
  <c r="R37" i="3"/>
  <c r="E37" i="3"/>
  <c r="O37" i="3"/>
  <c r="H37" i="3"/>
  <c r="Q37" i="3"/>
  <c r="M37" i="3"/>
  <c r="AD34" i="1"/>
  <c r="AD39" i="1" s="1"/>
  <c r="AK34" i="1"/>
  <c r="O39" i="1"/>
  <c r="P39" i="1"/>
  <c r="C28" i="13"/>
  <c r="C32" i="12"/>
  <c r="C16" i="11"/>
  <c r="C16" i="10"/>
  <c r="H21" i="8"/>
  <c r="O21" i="8"/>
  <c r="E21" i="8"/>
  <c r="Q21" i="8"/>
  <c r="M21" i="8"/>
  <c r="C21" i="8"/>
  <c r="J21" i="8"/>
  <c r="P21" i="8"/>
  <c r="H16" i="7"/>
  <c r="E34" i="1"/>
  <c r="J16" i="7"/>
  <c r="F34" i="1"/>
  <c r="C16" i="7"/>
  <c r="L16" i="7"/>
  <c r="E16" i="7"/>
  <c r="C34" i="1"/>
  <c r="H19" i="6"/>
  <c r="C19" i="6"/>
  <c r="J19" i="6"/>
  <c r="E19" i="6"/>
  <c r="M17" i="5"/>
  <c r="R17" i="5"/>
  <c r="H17" i="5"/>
  <c r="C19" i="4"/>
  <c r="J19" i="4"/>
  <c r="H19" i="4"/>
  <c r="E22" i="14"/>
  <c r="M34" i="1"/>
  <c r="C22" i="14"/>
  <c r="E17" i="5"/>
  <c r="F17" i="5"/>
  <c r="C17" i="5"/>
  <c r="E19" i="4"/>
  <c r="H21" i="2"/>
  <c r="L21" i="2"/>
  <c r="U39" i="1"/>
  <c r="T34" i="1"/>
  <c r="R34" i="1"/>
  <c r="F21" i="2"/>
  <c r="Y39" i="1" l="1"/>
  <c r="AA34" i="1"/>
  <c r="K34" i="1"/>
  <c r="M39" i="1"/>
  <c r="C39" i="1"/>
  <c r="F39" i="1"/>
  <c r="E39" i="1"/>
  <c r="J34" i="1"/>
  <c r="J39" i="1" s="1"/>
  <c r="R39" i="1"/>
  <c r="T39" i="1"/>
  <c r="H34" i="1"/>
  <c r="W34" i="1"/>
  <c r="K39" i="1" l="1"/>
  <c r="AA39" i="1"/>
  <c r="H39" i="1"/>
  <c r="W39" i="1"/>
</calcChain>
</file>

<file path=xl/sharedStrings.xml><?xml version="1.0" encoding="utf-8"?>
<sst xmlns="http://schemas.openxmlformats.org/spreadsheetml/2006/main" count="1652" uniqueCount="340">
  <si>
    <t>Corbin City</t>
  </si>
  <si>
    <t>Estell Manor</t>
  </si>
  <si>
    <t>Weymouth Dist 01</t>
  </si>
  <si>
    <t>Weymouth Dist 02</t>
  </si>
  <si>
    <t>General Assembly</t>
  </si>
  <si>
    <t>Municipality</t>
  </si>
  <si>
    <t>Absecon</t>
  </si>
  <si>
    <t>Atlantic City</t>
  </si>
  <si>
    <t>Brigantine</t>
  </si>
  <si>
    <t>Buena Borough</t>
  </si>
  <si>
    <t>Buena Vista</t>
  </si>
  <si>
    <t>Egg Harbor City</t>
  </si>
  <si>
    <t>Egg Harbor Twp.</t>
  </si>
  <si>
    <t>Folsom</t>
  </si>
  <si>
    <t>Galloway Twp.</t>
  </si>
  <si>
    <t>Hamilton Twp.</t>
  </si>
  <si>
    <t>Hammonton</t>
  </si>
  <si>
    <t>Linwood</t>
  </si>
  <si>
    <t>Longport</t>
  </si>
  <si>
    <t>Margate</t>
  </si>
  <si>
    <t>Mullica</t>
  </si>
  <si>
    <t>Northfield</t>
  </si>
  <si>
    <t>Pleasantville</t>
  </si>
  <si>
    <t>Port Republic</t>
  </si>
  <si>
    <t>Somers Point</t>
  </si>
  <si>
    <t>Ventnor</t>
  </si>
  <si>
    <t>Weymouth</t>
  </si>
  <si>
    <t>Total</t>
  </si>
  <si>
    <t>Vote by Mail</t>
  </si>
  <si>
    <t>Provisionals</t>
  </si>
  <si>
    <t>Hand Count</t>
  </si>
  <si>
    <t>Grand Total</t>
  </si>
  <si>
    <t>Absecon W1 D1</t>
  </si>
  <si>
    <t>Absecon W1 D2</t>
  </si>
  <si>
    <t>Absecon W1 D3</t>
  </si>
  <si>
    <t>Absecon W2 D1</t>
  </si>
  <si>
    <t>Absecon W2 D2</t>
  </si>
  <si>
    <t>Absecon W2 D3</t>
  </si>
  <si>
    <t>Mayor</t>
  </si>
  <si>
    <t>Council</t>
  </si>
  <si>
    <t>Ward 1</t>
  </si>
  <si>
    <t>Ward 2</t>
  </si>
  <si>
    <t>Atlantic City W1 D1</t>
  </si>
  <si>
    <t>Atlantic City W1 D2</t>
  </si>
  <si>
    <t>Atlantic City W1 D3</t>
  </si>
  <si>
    <t>Atlantic City W1 D4</t>
  </si>
  <si>
    <t>Atlantic City W2 D1</t>
  </si>
  <si>
    <t>Atlantic City W2 D2</t>
  </si>
  <si>
    <t>Atlantic City W2 D3</t>
  </si>
  <si>
    <t>Atlantic City W3 D1</t>
  </si>
  <si>
    <t>Atlantic City W3 D2</t>
  </si>
  <si>
    <t>Atlantic City W3 D3</t>
  </si>
  <si>
    <t>Atlantic City W3 D4</t>
  </si>
  <si>
    <t>Atlantic City W4 D1</t>
  </si>
  <si>
    <t>Atlantic City W4 D2</t>
  </si>
  <si>
    <t>Atlantic City W4 D3</t>
  </si>
  <si>
    <t>Atlantic City W4 D4</t>
  </si>
  <si>
    <t>Atlantic City W5 D1</t>
  </si>
  <si>
    <t>Atlantic City W5 D2</t>
  </si>
  <si>
    <t>Atlantic City W6 D1</t>
  </si>
  <si>
    <t>Atlantic City W6 D2</t>
  </si>
  <si>
    <t>Atlantic City W6 D3</t>
  </si>
  <si>
    <t>Atlantic City W6 D4</t>
  </si>
  <si>
    <t>Brigantine Ward 01</t>
  </si>
  <si>
    <t>Brigantine Ward 02</t>
  </si>
  <si>
    <t>Brigantine Ward 03</t>
  </si>
  <si>
    <t>Brigantine Ward 04</t>
  </si>
  <si>
    <t>Buena Borough Dist 01</t>
  </si>
  <si>
    <t>Buena Borough Dist 02</t>
  </si>
  <si>
    <t>Buena Vista Township Dist 01</t>
  </si>
  <si>
    <t>Buena Vista Township Dist 02</t>
  </si>
  <si>
    <t>Buena Vista Township Dist 03</t>
  </si>
  <si>
    <t>Buena Vista Township Dist 04</t>
  </si>
  <si>
    <t>Township Committee</t>
  </si>
  <si>
    <t>Egg Harbor City W1 D1</t>
  </si>
  <si>
    <t>Egg Harbor City W1 D2</t>
  </si>
  <si>
    <t>Egg Harbor City W1 D3</t>
  </si>
  <si>
    <t>Egg Harbor City W2 D1</t>
  </si>
  <si>
    <t>Egg Harbor City W2 D2</t>
  </si>
  <si>
    <t>Egg Harbor City W2 D3</t>
  </si>
  <si>
    <t>Common Council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</si>
  <si>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</si>
  <si>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</si>
  <si>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</si>
  <si>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</si>
  <si>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</si>
  <si>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</si>
  <si>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</si>
  <si>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</si>
  <si>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</si>
  <si>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</si>
  <si>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</si>
  <si>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</si>
  <si>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</si>
  <si>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</si>
  <si>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</si>
  <si>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</si>
  <si>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</si>
  <si>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</si>
  <si>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</si>
  <si>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</si>
  <si>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</si>
  <si>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</si>
  <si>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</si>
  <si>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</si>
  <si>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</si>
  <si>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</si>
  <si>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</si>
  <si>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</si>
  <si>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</si>
  <si>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</si>
  <si>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</si>
  <si>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</si>
  <si>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</si>
  <si>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</si>
  <si>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</si>
  <si>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</si>
  <si>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</si>
  <si>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</si>
  <si>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</si>
  <si>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</si>
  <si>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</si>
  <si>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</si>
  <si>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</si>
  <si>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</si>
  <si>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</si>
  <si>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</si>
  <si>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</si>
  <si>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</si>
  <si>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</si>
  <si>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</si>
  <si>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</si>
  <si>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</si>
  <si>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</si>
  <si>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</si>
  <si>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</si>
  <si>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</si>
  <si>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</si>
  <si>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</si>
  <si>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</si>
  <si>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>Linwood W2 D3</t>
  </si>
  <si>
    <t>Linwood W1 D1</t>
  </si>
  <si>
    <t>Linwood W1 D2</t>
  </si>
  <si>
    <t>Linwood W2 D1</t>
  </si>
  <si>
    <t>Linwood W2 D2</t>
  </si>
  <si>
    <t>Margate Dist 01</t>
  </si>
  <si>
    <t>Margate Dist 02</t>
  </si>
  <si>
    <t>Margate Dist 03</t>
  </si>
  <si>
    <t>Margate Dist 04</t>
  </si>
  <si>
    <t>Mullica Township Dist 1</t>
  </si>
  <si>
    <t>Mullica Township Dist 2</t>
  </si>
  <si>
    <t>Mullica Township Dist 3</t>
  </si>
  <si>
    <t>Northfield W1 D1</t>
  </si>
  <si>
    <t>Northfield W1 D2</t>
  </si>
  <si>
    <t>Northfield W1 D3</t>
  </si>
  <si>
    <t>Northfield W1 D4</t>
  </si>
  <si>
    <t>Northfield W2 D1</t>
  </si>
  <si>
    <t>Northfield W2 D2</t>
  </si>
  <si>
    <t>Northfield W2 D3</t>
  </si>
  <si>
    <t>Northfield W2 D4</t>
  </si>
  <si>
    <t>Pleasantville W1 D1</t>
  </si>
  <si>
    <t>Pleasantville W1 D2</t>
  </si>
  <si>
    <t>Pleasantville W1 D3</t>
  </si>
  <si>
    <t>Pleasantville W1 D4</t>
  </si>
  <si>
    <t>Pleasantville W2 D1</t>
  </si>
  <si>
    <t>Pleasantville W2 D2</t>
  </si>
  <si>
    <t>Pleasantville W2 D3</t>
  </si>
  <si>
    <t>Pleasantville W2 D4</t>
  </si>
  <si>
    <t>Port Republic Ward 1</t>
  </si>
  <si>
    <t>Port Republic Ward 2</t>
  </si>
  <si>
    <t>Somers Point W1 D1</t>
  </si>
  <si>
    <t>Somers Point W1 D2</t>
  </si>
  <si>
    <t>Somers Point W1 D3</t>
  </si>
  <si>
    <t>Somers Point W1 D4</t>
  </si>
  <si>
    <t>Somers Point W2 D1</t>
  </si>
  <si>
    <t>Somers Point W2 D2</t>
  </si>
  <si>
    <t>Somers Point W2 D3</t>
  </si>
  <si>
    <t>Somers Point W2 D4</t>
  </si>
  <si>
    <t>Ventnor Dist 01</t>
  </si>
  <si>
    <t>Ventnor Dist 02</t>
  </si>
  <si>
    <t>Ventnor Dist 03</t>
  </si>
  <si>
    <t>Ventnor Dist 04</t>
  </si>
  <si>
    <t>Ventnor Dist 05</t>
  </si>
  <si>
    <t>Public Count</t>
  </si>
  <si>
    <t>State Senate</t>
  </si>
  <si>
    <t>State        Senate</t>
  </si>
  <si>
    <t>2nd Legislative Distict</t>
  </si>
  <si>
    <t>1st Legislative Distict</t>
  </si>
  <si>
    <t>8th Legislative Distict</t>
  </si>
  <si>
    <t>Commissioner</t>
  </si>
  <si>
    <t>Total Registered Voters</t>
  </si>
  <si>
    <t>at-Large</t>
  </si>
  <si>
    <t>Committee</t>
  </si>
  <si>
    <t>Township</t>
  </si>
  <si>
    <t>Charles R. LASPATA</t>
  </si>
  <si>
    <t>Damita WHITE-MORRIS</t>
  </si>
  <si>
    <t>Eddie L. BONNER</t>
  </si>
  <si>
    <t>Victor CARMONA</t>
  </si>
  <si>
    <t>Caren FITZPATRICK</t>
  </si>
  <si>
    <t>Alphonso HARRELL</t>
  </si>
  <si>
    <t>4th Legislative Distict</t>
  </si>
  <si>
    <t>Paul D. MORIARTY</t>
  </si>
  <si>
    <t>Dan HUTCHISON</t>
  </si>
  <si>
    <t>Cody D. MILLER</t>
  </si>
  <si>
    <t>Heather COOPER</t>
  </si>
  <si>
    <t>Andrea KATZ</t>
  </si>
  <si>
    <t>Anthony ANGELOZZI</t>
  </si>
  <si>
    <t>County Executive</t>
  </si>
  <si>
    <t>Margaret "Peggy" CAPONE</t>
  </si>
  <si>
    <t>Sheriff</t>
  </si>
  <si>
    <t>Eric SCHEFFLER</t>
  </si>
  <si>
    <t>Kim O'BRIEN</t>
  </si>
  <si>
    <t>Habib REHMAN</t>
  </si>
  <si>
    <t>District 3</t>
  </si>
  <si>
    <t>Hector TAVAREZ</t>
  </si>
  <si>
    <t>Brendan SANTANGELO</t>
  </si>
  <si>
    <t>Marianne HICKS</t>
  </si>
  <si>
    <t>Early Voting</t>
  </si>
  <si>
    <t>Michael L. TESTA, Jr.</t>
  </si>
  <si>
    <t>Erik SIMONSEN</t>
  </si>
  <si>
    <t>Antwan McCLELLAN</t>
  </si>
  <si>
    <t>Vince POLISTINA</t>
  </si>
  <si>
    <t>Don GUARDIAN</t>
  </si>
  <si>
    <t>Claire SWIFT</t>
  </si>
  <si>
    <t>Christopher W.
DEL BORRELLO</t>
  </si>
  <si>
    <t>Nick DeSILVIO</t>
  </si>
  <si>
    <t>Matthew P. WALKER</t>
  </si>
  <si>
    <t>Amanda ESPOSITO</t>
  </si>
  <si>
    <t>John M. KEATING</t>
  </si>
  <si>
    <t>Denise GONZALEZ</t>
  </si>
  <si>
    <t>Michael CLARK</t>
  </si>
  <si>
    <t>Latham TIVER</t>
  </si>
  <si>
    <t>Michael TORRISSI, Jr.</t>
  </si>
  <si>
    <t>Brandon E. UMBA</t>
  </si>
  <si>
    <t>Dennis LEVINSON</t>
  </si>
  <si>
    <t>Joe "Tokyo" O'DONOGHUE</t>
  </si>
  <si>
    <t>John W. RISLEY, Jr.</t>
  </si>
  <si>
    <t>June BYRNES</t>
  </si>
  <si>
    <t>Andrew PARKER</t>
  </si>
  <si>
    <t>Alexander C. CLARK IV</t>
  </si>
  <si>
    <t>Christine C. PARKER</t>
  </si>
  <si>
    <t>Ward 3</t>
  </si>
  <si>
    <t>Ward 4</t>
  </si>
  <si>
    <t>Ward 5</t>
  </si>
  <si>
    <t>Ward 6</t>
  </si>
  <si>
    <t>Matthew McGRATH</t>
  </si>
  <si>
    <t>NO PETITION FILED</t>
  </si>
  <si>
    <t>Ronald V. BAILEY</t>
  </si>
  <si>
    <t>Maria LACCA</t>
  </si>
  <si>
    <t>Jesse O. KURTZ</t>
  </si>
  <si>
    <t>Jorge ALVAREZ</t>
  </si>
  <si>
    <t>Frank A. DeSTEFANO</t>
  </si>
  <si>
    <t>Richard GIOVINAZZI</t>
  </si>
  <si>
    <t>1 Yr Unexpired</t>
  </si>
  <si>
    <t>William RUGGIERI</t>
  </si>
  <si>
    <t>Kelly YEATS</t>
  </si>
  <si>
    <t>Mattia BROWN</t>
  </si>
  <si>
    <t>Donna M. HEIST</t>
  </si>
  <si>
    <t>Benjamin F. RISLEY, Jr.</t>
  </si>
  <si>
    <t>Paul W. HODSON</t>
  </si>
  <si>
    <t>Laura PFROMMER</t>
  </si>
  <si>
    <t>Linda GIVENS</t>
  </si>
  <si>
    <t>Glenn SMITH</t>
  </si>
  <si>
    <t>James C. WHITTAKER, Jr.</t>
  </si>
  <si>
    <t>Anthony COPPOLA</t>
  </si>
  <si>
    <t>Tony DiPIETRO</t>
  </si>
  <si>
    <t>Rich CLUTE</t>
  </si>
  <si>
    <t>Arthur SCHENKER</t>
  </si>
  <si>
    <t>Robert LAWS</t>
  </si>
  <si>
    <t>Eric ADKISSON</t>
  </si>
  <si>
    <t>Joseph CARUSO, Jr.</t>
  </si>
  <si>
    <t>Adam RE</t>
  </si>
  <si>
    <t>Darren MATIK</t>
  </si>
  <si>
    <t>Eric FORD</t>
  </si>
  <si>
    <t>Adam WALCOFF</t>
  </si>
  <si>
    <t>Charles MULLER</t>
  </si>
  <si>
    <t>Christopher SILVA</t>
  </si>
  <si>
    <t>Edward HAGAMAN</t>
  </si>
  <si>
    <t>Erland CHAU</t>
  </si>
  <si>
    <t>David NOTARO</t>
  </si>
  <si>
    <t>Thomas POLISTINA</t>
  </si>
  <si>
    <t>Michael TURNER</t>
  </si>
  <si>
    <t>Dennis TAPP</t>
  </si>
  <si>
    <t>Richard L. DePAMPHILIS III</t>
  </si>
  <si>
    <t>Charles J. HABERKORN</t>
  </si>
  <si>
    <t>C. Peter KEIFFENHEIM</t>
  </si>
  <si>
    <t>Machine</t>
  </si>
  <si>
    <t>Provisional</t>
  </si>
  <si>
    <t>Joseph BARUFFI</t>
  </si>
  <si>
    <t>Aaron "Sporty" RANDOLPH</t>
  </si>
  <si>
    <t>Viana "Vivi" BAILEY</t>
  </si>
  <si>
    <t>LaToya DUNSTON</t>
  </si>
  <si>
    <t>Kaleem SHABAZZ</t>
  </si>
  <si>
    <t>Nashir U. SHEIKH</t>
  </si>
  <si>
    <t>George "Animal" CROUCH</t>
  </si>
  <si>
    <t>Charles T. GARRETT</t>
  </si>
  <si>
    <t>Abusaeed "Saeed" ASDUHA</t>
  </si>
  <si>
    <t>MD Hossain MORSHED</t>
  </si>
  <si>
    <t>Torres W. MAYFIELD, Sr.</t>
  </si>
  <si>
    <t>Muhammad "Anjum" ZIA</t>
  </si>
  <si>
    <t>Rizwan Khan MALIK</t>
  </si>
  <si>
    <t>Geoffrey DORSEY</t>
  </si>
  <si>
    <t>John C. EXADAKTILOS</t>
  </si>
  <si>
    <t>Ronald STONE</t>
  </si>
  <si>
    <t>Ryan RODRIGUEZ</t>
  </si>
  <si>
    <t>Karl TIMBERS</t>
  </si>
  <si>
    <t>Mason WRIGHT, Jr.</t>
  </si>
  <si>
    <t>Trina T. JENKINS</t>
  </si>
  <si>
    <t>Lisa M. MARCH</t>
  </si>
  <si>
    <t>Robert GANCITANO</t>
  </si>
  <si>
    <t>Paul GARRATY</t>
  </si>
  <si>
    <t>Jeffrey JACKSON</t>
  </si>
  <si>
    <t>Vickie COLLETTE</t>
  </si>
  <si>
    <t>Judy             LINK</t>
  </si>
  <si>
    <t>Charles OGLESBY</t>
  </si>
  <si>
    <t>Joanne FAMULARO</t>
  </si>
  <si>
    <t>Irvin O.
MORENO-RODRIGUEZ</t>
  </si>
  <si>
    <t>Susannah Morgan
SLAUGHTER</t>
  </si>
  <si>
    <t>Ann Marie GIBBS</t>
  </si>
  <si>
    <t>Karen BRUNO</t>
  </si>
  <si>
    <t>Early</t>
  </si>
  <si>
    <t>Vote By</t>
  </si>
  <si>
    <t>Public</t>
  </si>
  <si>
    <t>Count</t>
  </si>
  <si>
    <t>Voting</t>
  </si>
  <si>
    <t>Mail</t>
  </si>
  <si>
    <t>Registered</t>
  </si>
  <si>
    <t>Voters</t>
  </si>
  <si>
    <t>Charles IRELAND, SR.</t>
  </si>
  <si>
    <t xml:space="preserve"> </t>
  </si>
  <si>
    <t>1st Legislative District</t>
  </si>
  <si>
    <t>2nd Legislative District</t>
  </si>
  <si>
    <t>4th Legislative District</t>
  </si>
  <si>
    <t>8th Legislative District</t>
  </si>
  <si>
    <t>Nikki Nichols</t>
  </si>
  <si>
    <t>Robert ZLOTNICK</t>
  </si>
  <si>
    <t>Joan BRENNAN</t>
  </si>
  <si>
    <t>Shawn BUSH</t>
  </si>
  <si>
    <t>Jacob              BLAZER</t>
  </si>
  <si>
    <t>Jacob G.          NASS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</si>
</sst>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16" applyNumberFormat="0" applyFill="0" applyAlignment="0" applyProtection="0"/>
    <xf numFmtId="0" fontId="8" fillId="0" borderId="17" applyNumberFormat="0" applyFill="0" applyAlignment="0" applyProtection="0"/>
    <xf numFmtId="0" fontId="9" fillId="0" borderId="1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19" applyNumberFormat="0" applyAlignment="0" applyProtection="0"/>
    <xf numFmtId="0" fontId="14" fillId="6" borderId="20" applyNumberFormat="0" applyAlignment="0" applyProtection="0"/>
    <xf numFmtId="0" fontId="15" fillId="6" borderId="19" applyNumberFormat="0" applyAlignment="0" applyProtection="0"/>
    <xf numFmtId="0" fontId="16" fillId="0" borderId="21" applyNumberFormat="0" applyFill="0" applyAlignment="0" applyProtection="0"/>
    <xf numFmtId="0" fontId="17" fillId="7" borderId="22" applyNumberFormat="0" applyAlignment="0" applyProtection="0"/>
    <xf numFmtId="0" fontId="18" fillId="0" borderId="0" applyNumberFormat="0" applyFill="0" applyBorder="0" applyAlignment="0" applyProtection="0"/>
    <xf numFmtId="0" fontId="5" fillId="8" borderId="23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0" xfId="0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/>
    <xf numFmtId="3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37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3" fontId="0" fillId="0" borderId="12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 wrapText="1"/>
    </xf>
    <xf numFmtId="37" fontId="0" fillId="0" borderId="1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Alignment="1">
      <alignment horizontal="left"/>
    </xf>
    <xf numFmtId="37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7" fontId="3" fillId="0" borderId="1" xfId="0" applyNumberFormat="1" applyFont="1" applyBorder="1" applyAlignment="1">
      <alignment horizontal="center"/>
    </xf>
    <xf numFmtId="37" fontId="3" fillId="0" borderId="0" xfId="0" applyNumberFormat="1" applyFont="1" applyAlignment="1">
      <alignment horizontal="center"/>
    </xf>
    <xf numFmtId="37" fontId="4" fillId="0" borderId="0" xfId="0" applyNumberFormat="1" applyFont="1" applyAlignment="1">
      <alignment horizontal="center"/>
    </xf>
    <xf numFmtId="3" fontId="0" fillId="0" borderId="25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25" xfId="0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" fontId="0" fillId="0" borderId="27" xfId="0" applyNumberFormat="1" applyBorder="1" applyAlignment="1">
      <alignment horizontal="center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horizontal="center"/>
    </xf>
    <xf numFmtId="0" fontId="0" fillId="0" borderId="0" xfId="0" applyAlignment="1">
      <alignment wrapText="1"/>
    </xf>
    <xf numFmtId="3" fontId="4" fillId="0" borderId="2" xfId="1" applyNumberFormat="1" applyFont="1" applyBorder="1" applyAlignment="1">
      <alignment horizontal="center" vertical="center" wrapText="1"/>
    </xf>
    <xf numFmtId="3" fontId="4" fillId="0" borderId="8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3" fontId="4" fillId="0" borderId="0" xfId="1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left"/>
    </xf>
    <xf numFmtId="3" fontId="0" fillId="0" borderId="28" xfId="0" applyNumberFormat="1" applyFont="1" applyBorder="1" applyAlignment="1">
      <alignment horizontal="center"/>
    </xf>
    <xf numFmtId="0" fontId="0" fillId="0" borderId="0" xfId="0" applyFont="1"/>
    <xf numFmtId="3" fontId="0" fillId="0" borderId="27" xfId="0" applyNumberFormat="1" applyFont="1" applyFill="1" applyBorder="1" applyAlignment="1">
      <alignment horizontal="center"/>
    </xf>
    <xf numFmtId="3" fontId="0" fillId="0" borderId="25" xfId="0" applyNumberFormat="1" applyFont="1" applyFill="1" applyBorder="1" applyAlignment="1">
      <alignment horizontal="center"/>
    </xf>
    <xf numFmtId="37" fontId="3" fillId="0" borderId="0" xfId="0" applyNumberFormat="1" applyFont="1" applyBorder="1" applyAlignment="1">
      <alignment horizontal="center"/>
    </xf>
    <xf numFmtId="3" fontId="0" fillId="0" borderId="26" xfId="0" applyNumberFormat="1" applyFont="1" applyFill="1" applyBorder="1" applyAlignment="1">
      <alignment horizontal="center"/>
    </xf>
    <xf numFmtId="0" fontId="0" fillId="0" borderId="6" xfId="0" applyFont="1" applyBorder="1"/>
    <xf numFmtId="0" fontId="0" fillId="0" borderId="6" xfId="0" applyBorder="1"/>
    <xf numFmtId="3" fontId="0" fillId="0" borderId="6" xfId="0" applyNumberFormat="1" applyFont="1" applyBorder="1" applyAlignment="1">
      <alignment horizontal="center"/>
    </xf>
    <xf numFmtId="0" fontId="0" fillId="0" borderId="0" xfId="0" applyBorder="1"/>
    <xf numFmtId="3" fontId="0" fillId="0" borderId="0" xfId="0" applyNumberFormat="1" applyFont="1" applyBorder="1" applyAlignment="1">
      <alignment horizontal="center"/>
    </xf>
    <xf numFmtId="3" fontId="0" fillId="0" borderId="25" xfId="0" applyNumberFormat="1" applyFill="1" applyBorder="1" applyAlignment="1">
      <alignment horizontal="center"/>
    </xf>
    <xf numFmtId="3" fontId="0" fillId="0" borderId="29" xfId="0" applyNumberFormat="1" applyFont="1" applyBorder="1" applyAlignment="1">
      <alignment horizontal="center"/>
    </xf>
    <xf numFmtId="3" fontId="0" fillId="0" borderId="12" xfId="0" applyNumberFormat="1" applyFont="1" applyBorder="1" applyAlignment="1">
      <alignment horizontal="center"/>
    </xf>
    <xf numFmtId="0" fontId="0" fillId="0" borderId="30" xfId="0" applyBorder="1"/>
    <xf numFmtId="3" fontId="0" fillId="0" borderId="31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0" fontId="0" fillId="0" borderId="0" xfId="0" applyNumberFormat="1" applyFill="1" applyBorder="1"/>
    <xf numFmtId="0" fontId="1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/>
    </xf>
    <xf numFmtId="3" fontId="0" fillId="0" borderId="26" xfId="0" applyNumberForma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908"/>
  <sheetViews>
    <sheetView tabSelected="1"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A41" sqref="A41:XFD42"/>
    </sheetView>
  </sheetViews>
  <sheetFormatPr defaultRowHeight="15" x14ac:dyDescent="0.25"/>
  <cols>
    <col min="1" max="1" width="22.7109375" bestFit="1" customWidth="1"/>
    <col min="2" max="2" width="1.7109375" customWidth="1"/>
    <col min="3" max="3" width="12.140625" customWidth="1"/>
    <col min="4" max="4" width="1.7109375" customWidth="1"/>
    <col min="5" max="5" width="12.140625" customWidth="1"/>
    <col min="6" max="6" width="12.42578125" customWidth="1"/>
    <col min="7" max="7" width="1.7109375" customWidth="1"/>
    <col min="8" max="8" width="12.140625" style="1" customWidth="1"/>
    <col min="9" max="9" width="1.7109375" customWidth="1"/>
    <col min="10" max="11" width="12.140625" customWidth="1"/>
    <col min="12" max="12" width="1.7109375" customWidth="1"/>
    <col min="13" max="13" width="12.140625" customWidth="1"/>
    <col min="14" max="14" width="1.7109375" customWidth="1"/>
    <col min="15" max="16" width="12.140625" customWidth="1"/>
    <col min="17" max="17" width="1.7109375" customWidth="1"/>
    <col min="18" max="18" width="12.140625" customWidth="1"/>
    <col min="19" max="19" width="1.7109375" customWidth="1"/>
    <col min="20" max="20" width="11.7109375" customWidth="1"/>
    <col min="21" max="21" width="12.140625" customWidth="1"/>
    <col min="22" max="22" width="1.7109375" customWidth="1"/>
    <col min="23" max="23" width="12.140625" customWidth="1"/>
    <col min="24" max="24" width="1.7109375" customWidth="1"/>
    <col min="25" max="25" width="12.140625" customWidth="1"/>
    <col min="26" max="26" width="1.7109375" customWidth="1"/>
    <col min="27" max="28" width="10.7109375" customWidth="1"/>
    <col min="29" max="29" width="1.7109375" customWidth="1"/>
    <col min="30" max="30" width="9.7109375" customWidth="1"/>
    <col min="31" max="31" width="1.7109375" customWidth="1"/>
    <col min="32" max="37" width="12.7109375" style="15" customWidth="1"/>
  </cols>
  <sheetData>
    <row r="2" spans="1:37" ht="15" customHeight="1" x14ac:dyDescent="0.25">
      <c r="C2" s="90" t="s">
        <v>187</v>
      </c>
      <c r="D2" s="90"/>
      <c r="E2" s="90"/>
      <c r="F2" s="90"/>
      <c r="H2" s="90" t="s">
        <v>186</v>
      </c>
      <c r="I2" s="90"/>
      <c r="J2" s="90"/>
      <c r="K2" s="90"/>
      <c r="L2" s="31"/>
      <c r="M2" s="90" t="s">
        <v>200</v>
      </c>
      <c r="N2" s="90"/>
      <c r="O2" s="90"/>
      <c r="P2" s="90"/>
      <c r="R2" s="90" t="s">
        <v>188</v>
      </c>
      <c r="S2" s="90"/>
      <c r="T2" s="90"/>
      <c r="U2" s="90"/>
      <c r="W2" s="91" t="s">
        <v>207</v>
      </c>
    </row>
    <row r="3" spans="1:37" ht="15" customHeight="1" x14ac:dyDescent="0.25">
      <c r="C3" s="90" t="s">
        <v>185</v>
      </c>
      <c r="E3" s="95" t="s">
        <v>4</v>
      </c>
      <c r="F3" s="95"/>
      <c r="H3" s="90" t="s">
        <v>185</v>
      </c>
      <c r="J3" s="95" t="s">
        <v>4</v>
      </c>
      <c r="K3" s="95"/>
      <c r="L3" s="32"/>
      <c r="M3" s="90" t="s">
        <v>185</v>
      </c>
      <c r="O3" s="95" t="s">
        <v>4</v>
      </c>
      <c r="P3" s="95"/>
      <c r="R3" s="90" t="s">
        <v>185</v>
      </c>
      <c r="T3" s="95" t="s">
        <v>4</v>
      </c>
      <c r="U3" s="95"/>
      <c r="W3" s="91"/>
      <c r="Y3" s="95" t="s">
        <v>209</v>
      </c>
      <c r="AA3" s="90" t="s">
        <v>189</v>
      </c>
      <c r="AB3" s="90"/>
      <c r="AC3" s="90"/>
      <c r="AD3" s="90"/>
      <c r="AE3" s="51"/>
    </row>
    <row r="4" spans="1:37" x14ac:dyDescent="0.25">
      <c r="C4" s="90"/>
      <c r="E4" s="95"/>
      <c r="F4" s="95"/>
      <c r="H4" s="90"/>
      <c r="J4" s="95"/>
      <c r="K4" s="95"/>
      <c r="L4" s="32"/>
      <c r="M4" s="90"/>
      <c r="O4" s="95"/>
      <c r="P4" s="95"/>
      <c r="R4" s="90"/>
      <c r="T4" s="95"/>
      <c r="U4" s="95"/>
      <c r="W4" s="91"/>
      <c r="Y4" s="95"/>
      <c r="AA4" s="90" t="s">
        <v>191</v>
      </c>
      <c r="AB4" s="90"/>
      <c r="AC4" s="1"/>
      <c r="AD4" s="2" t="s">
        <v>213</v>
      </c>
      <c r="AE4" s="1"/>
      <c r="AF4" s="103" t="s">
        <v>183</v>
      </c>
      <c r="AG4" s="103"/>
      <c r="AH4" s="103"/>
      <c r="AI4" s="103"/>
      <c r="AJ4" s="103"/>
      <c r="AK4" s="103"/>
    </row>
    <row r="5" spans="1:37" ht="5.0999999999999996" customHeight="1" thickBot="1" x14ac:dyDescent="0.3">
      <c r="C5" s="2"/>
      <c r="D5" s="2"/>
      <c r="E5" s="2"/>
      <c r="F5" s="2"/>
      <c r="AF5" s="24"/>
      <c r="AG5" s="24"/>
      <c r="AH5" s="24"/>
      <c r="AI5" s="24"/>
      <c r="AJ5" s="24"/>
      <c r="AK5" s="24"/>
    </row>
    <row r="6" spans="1:37" ht="12.75" customHeight="1" x14ac:dyDescent="0.25">
      <c r="C6" s="92" t="s">
        <v>194</v>
      </c>
      <c r="D6" s="1"/>
      <c r="E6" s="99" t="s">
        <v>195</v>
      </c>
      <c r="F6" s="96" t="s">
        <v>196</v>
      </c>
      <c r="H6" s="92" t="s">
        <v>197</v>
      </c>
      <c r="J6" s="99" t="s">
        <v>198</v>
      </c>
      <c r="K6" s="96" t="s">
        <v>199</v>
      </c>
      <c r="L6" s="30"/>
      <c r="M6" s="92" t="s">
        <v>201</v>
      </c>
      <c r="N6" s="30"/>
      <c r="O6" s="99" t="s">
        <v>202</v>
      </c>
      <c r="P6" s="96" t="s">
        <v>203</v>
      </c>
      <c r="Q6" s="35"/>
      <c r="R6" s="92" t="s">
        <v>204</v>
      </c>
      <c r="T6" s="99" t="s">
        <v>205</v>
      </c>
      <c r="U6" s="96" t="s">
        <v>206</v>
      </c>
      <c r="W6" s="92" t="s">
        <v>208</v>
      </c>
      <c r="Y6" s="92" t="s">
        <v>210</v>
      </c>
      <c r="AA6" s="99" t="s">
        <v>211</v>
      </c>
      <c r="AB6" s="96" t="s">
        <v>212</v>
      </c>
      <c r="AD6" s="92" t="s">
        <v>214</v>
      </c>
      <c r="AF6" s="54" t="s">
        <v>190</v>
      </c>
      <c r="AG6" s="46" t="s">
        <v>27</v>
      </c>
      <c r="AH6" s="46" t="s">
        <v>27</v>
      </c>
      <c r="AI6" s="46" t="s">
        <v>27</v>
      </c>
      <c r="AJ6" s="46" t="s">
        <v>27</v>
      </c>
      <c r="AK6" s="48" t="s">
        <v>27</v>
      </c>
    </row>
    <row r="7" spans="1:37" s="1" customFormat="1" ht="15" customHeight="1" x14ac:dyDescent="0.25">
      <c r="A7" s="102" t="s">
        <v>5</v>
      </c>
      <c r="B7" s="16"/>
      <c r="C7" s="93"/>
      <c r="E7" s="100"/>
      <c r="F7" s="97"/>
      <c r="H7" s="93"/>
      <c r="J7" s="100"/>
      <c r="K7" s="97"/>
      <c r="L7" s="30"/>
      <c r="M7" s="93"/>
      <c r="N7" s="30"/>
      <c r="O7" s="100"/>
      <c r="P7" s="97"/>
      <c r="Q7" s="36"/>
      <c r="R7" s="93"/>
      <c r="T7" s="100"/>
      <c r="U7" s="97"/>
      <c r="W7" s="93"/>
      <c r="Y7" s="93"/>
      <c r="AA7" s="100"/>
      <c r="AB7" s="97"/>
      <c r="AD7" s="93"/>
      <c r="AF7" s="55" t="s">
        <v>326</v>
      </c>
      <c r="AG7" s="62" t="s">
        <v>286</v>
      </c>
      <c r="AH7" s="62" t="s">
        <v>320</v>
      </c>
      <c r="AI7" s="62" t="s">
        <v>321</v>
      </c>
      <c r="AJ7" s="62" t="s">
        <v>287</v>
      </c>
      <c r="AK7" s="49" t="s">
        <v>322</v>
      </c>
    </row>
    <row r="8" spans="1:37" s="1" customFormat="1" ht="15.75" thickBot="1" x14ac:dyDescent="0.3">
      <c r="A8" s="102"/>
      <c r="B8" s="16"/>
      <c r="C8" s="94"/>
      <c r="E8" s="101"/>
      <c r="F8" s="98"/>
      <c r="H8" s="94"/>
      <c r="J8" s="101"/>
      <c r="K8" s="98"/>
      <c r="L8" s="30"/>
      <c r="M8" s="94"/>
      <c r="N8" s="30"/>
      <c r="O8" s="101"/>
      <c r="P8" s="98"/>
      <c r="Q8" s="36"/>
      <c r="R8" s="94"/>
      <c r="T8" s="101"/>
      <c r="U8" s="98"/>
      <c r="W8" s="94"/>
      <c r="Y8" s="94"/>
      <c r="AA8" s="101"/>
      <c r="AB8" s="98"/>
      <c r="AD8" s="94"/>
      <c r="AF8" s="56" t="s">
        <v>327</v>
      </c>
      <c r="AG8" s="47" t="s">
        <v>323</v>
      </c>
      <c r="AH8" s="47" t="s">
        <v>324</v>
      </c>
      <c r="AI8" s="47" t="s">
        <v>325</v>
      </c>
      <c r="AJ8" s="47" t="s">
        <v>323</v>
      </c>
      <c r="AK8" s="50" t="s">
        <v>323</v>
      </c>
    </row>
    <row r="9" spans="1:37" ht="5.0999999999999996" customHeight="1" x14ac:dyDescent="0.25">
      <c r="A9" s="16"/>
      <c r="B9" s="16"/>
      <c r="C9" s="1"/>
      <c r="D9" s="1"/>
      <c r="E9" s="1"/>
      <c r="F9" s="1"/>
      <c r="P9" s="2"/>
    </row>
    <row r="10" spans="1:37" x14ac:dyDescent="0.25">
      <c r="A10" s="11" t="s">
        <v>6</v>
      </c>
      <c r="B10" s="11"/>
      <c r="C10" s="13"/>
      <c r="D10" s="33"/>
      <c r="E10" s="13"/>
      <c r="F10" s="13"/>
      <c r="G10" s="1"/>
      <c r="H10" s="13">
        <f>+'Absecon (D)'!C17</f>
        <v>119</v>
      </c>
      <c r="I10" s="1"/>
      <c r="J10" s="13">
        <f>+'Absecon (D)'!E17</f>
        <v>121</v>
      </c>
      <c r="K10" s="13">
        <f>+'Absecon (D)'!F17</f>
        <v>115</v>
      </c>
      <c r="L10" s="29"/>
      <c r="M10" s="4"/>
      <c r="N10" s="33"/>
      <c r="O10" s="4"/>
      <c r="P10" s="4"/>
      <c r="Q10" s="1"/>
      <c r="R10" s="4"/>
      <c r="S10" s="33"/>
      <c r="T10" s="4"/>
      <c r="U10" s="4"/>
      <c r="V10" s="1"/>
      <c r="W10" s="13">
        <f>+'Absecon (D)'!H17</f>
        <v>117</v>
      </c>
      <c r="X10" s="1"/>
      <c r="Y10" s="13">
        <f>+'Absecon (D)'!J17</f>
        <v>122</v>
      </c>
      <c r="Z10" s="1"/>
      <c r="AA10" s="13">
        <f>+'Absecon (D)'!L17</f>
        <v>121</v>
      </c>
      <c r="AB10" s="13">
        <f>+'Absecon (D)'!M17</f>
        <v>115</v>
      </c>
      <c r="AC10" s="1"/>
      <c r="AD10" s="4"/>
      <c r="AE10" s="1"/>
      <c r="AF10" s="18">
        <v>2377</v>
      </c>
      <c r="AG10" s="18">
        <f>+'Absecon (D)'!S17</f>
        <v>128</v>
      </c>
      <c r="AH10" s="18">
        <f>+'Absecon (D)'!T17</f>
        <v>21</v>
      </c>
      <c r="AI10" s="18">
        <f>+'Absecon (D)'!U17</f>
        <v>132</v>
      </c>
      <c r="AJ10" s="18">
        <f>+'Absecon (D)'!V17</f>
        <v>5</v>
      </c>
      <c r="AK10" s="18">
        <f>+SUM(AG10:AJ10)</f>
        <v>286</v>
      </c>
    </row>
    <row r="11" spans="1:37" x14ac:dyDescent="0.25">
      <c r="A11" s="11" t="s">
        <v>7</v>
      </c>
      <c r="B11" s="11"/>
      <c r="C11" s="4"/>
      <c r="D11" s="33"/>
      <c r="E11" s="4"/>
      <c r="F11" s="4"/>
      <c r="G11" s="1"/>
      <c r="H11" s="13">
        <f>+'Atlantic City (D)'!C32</f>
        <v>990</v>
      </c>
      <c r="I11" s="1"/>
      <c r="J11" s="13">
        <f>+'Atlantic City (D)'!E32</f>
        <v>953</v>
      </c>
      <c r="K11" s="13">
        <f>+'Atlantic City (D)'!F32</f>
        <v>945</v>
      </c>
      <c r="L11" s="33"/>
      <c r="M11" s="4"/>
      <c r="N11" s="33"/>
      <c r="O11" s="4"/>
      <c r="P11" s="4"/>
      <c r="Q11" s="1"/>
      <c r="R11" s="4"/>
      <c r="S11" s="33"/>
      <c r="T11" s="4"/>
      <c r="U11" s="4"/>
      <c r="V11" s="1"/>
      <c r="W11" s="13">
        <f>+'Atlantic City (D)'!H32</f>
        <v>937</v>
      </c>
      <c r="X11" s="1"/>
      <c r="Y11" s="13">
        <f>+'Atlantic City (D)'!J32</f>
        <v>997</v>
      </c>
      <c r="Z11" s="1"/>
      <c r="AA11" s="13">
        <f>+'Atlantic City (D)'!L32</f>
        <v>945</v>
      </c>
      <c r="AB11" s="13">
        <f>+'Atlantic City (D)'!M32</f>
        <v>906</v>
      </c>
      <c r="AC11" s="1"/>
      <c r="AD11" s="13"/>
      <c r="AE11" s="1"/>
      <c r="AF11" s="25">
        <v>13386</v>
      </c>
      <c r="AG11" s="18">
        <f>+'Atlantic City (D)'!AI32</f>
        <v>1491</v>
      </c>
      <c r="AH11" s="18">
        <f>+'Atlantic City (D)'!AJ32</f>
        <v>203</v>
      </c>
      <c r="AI11" s="18">
        <f>+'Atlantic City (D)'!AK32</f>
        <v>1208</v>
      </c>
      <c r="AJ11" s="18">
        <f>+'Atlantic City (D)'!AL32</f>
        <v>152</v>
      </c>
      <c r="AK11" s="18">
        <f t="shared" ref="AK11:AK32" si="0">+SUM(AG11:AJ11)</f>
        <v>3054</v>
      </c>
    </row>
    <row r="12" spans="1:37" x14ac:dyDescent="0.25">
      <c r="A12" s="11" t="s">
        <v>8</v>
      </c>
      <c r="B12" s="11"/>
      <c r="C12" s="4"/>
      <c r="D12" s="33"/>
      <c r="E12" s="4"/>
      <c r="F12" s="4"/>
      <c r="G12" s="1"/>
      <c r="H12" s="13">
        <f>+'Brigantine (D)'!C15</f>
        <v>98</v>
      </c>
      <c r="I12" s="1"/>
      <c r="J12" s="13">
        <f>+'Brigantine (D)'!E15</f>
        <v>96</v>
      </c>
      <c r="K12" s="13">
        <f>+'Brigantine (D)'!F15</f>
        <v>92</v>
      </c>
      <c r="L12" s="33"/>
      <c r="M12" s="4"/>
      <c r="N12" s="33"/>
      <c r="O12" s="4"/>
      <c r="P12" s="4"/>
      <c r="Q12" s="1"/>
      <c r="R12" s="4"/>
      <c r="S12" s="33"/>
      <c r="T12" s="4"/>
      <c r="U12" s="4"/>
      <c r="V12" s="1"/>
      <c r="W12" s="13">
        <f>+'Brigantine (D)'!H15</f>
        <v>96</v>
      </c>
      <c r="X12" s="1"/>
      <c r="Y12" s="13">
        <f>+'Brigantine (D)'!J15</f>
        <v>99</v>
      </c>
      <c r="Z12" s="1"/>
      <c r="AA12" s="13">
        <f>+'Brigantine (D)'!L15</f>
        <v>99</v>
      </c>
      <c r="AB12" s="13">
        <f>+'Brigantine (D)'!M15</f>
        <v>96</v>
      </c>
      <c r="AC12" s="1"/>
      <c r="AD12" s="4"/>
      <c r="AE12" s="1"/>
      <c r="AF12" s="25">
        <v>1675</v>
      </c>
      <c r="AG12" s="18">
        <f>+'Brigantine (D)'!O15</f>
        <v>106</v>
      </c>
      <c r="AH12" s="18">
        <f>+'Brigantine (D)'!P15</f>
        <v>5</v>
      </c>
      <c r="AI12" s="18">
        <f>+'Brigantine (D)'!Q15</f>
        <v>175</v>
      </c>
      <c r="AJ12" s="18">
        <f>+'Brigantine (D)'!R15</f>
        <v>4</v>
      </c>
      <c r="AK12" s="18">
        <f t="shared" si="0"/>
        <v>290</v>
      </c>
    </row>
    <row r="13" spans="1:37" x14ac:dyDescent="0.25">
      <c r="A13" s="11" t="s">
        <v>9</v>
      </c>
      <c r="B13" s="11"/>
      <c r="C13" s="4"/>
      <c r="D13" s="33"/>
      <c r="E13" s="4"/>
      <c r="F13" s="4"/>
      <c r="G13" s="1"/>
      <c r="H13" s="13"/>
      <c r="I13" s="1"/>
      <c r="J13" s="13"/>
      <c r="K13" s="13"/>
      <c r="L13" s="33"/>
      <c r="M13" s="13">
        <f>+'Buena Borough (D)'!C13</f>
        <v>50</v>
      </c>
      <c r="N13" s="33"/>
      <c r="O13" s="13">
        <f>+'Buena Borough (D)'!E13</f>
        <v>45</v>
      </c>
      <c r="P13" s="13">
        <f>+'Buena Borough (D)'!F13</f>
        <v>47</v>
      </c>
      <c r="Q13" s="1"/>
      <c r="R13" s="4"/>
      <c r="S13" s="33"/>
      <c r="T13" s="4"/>
      <c r="U13" s="4"/>
      <c r="V13" s="1"/>
      <c r="W13" s="13">
        <f>+'Buena Borough (D)'!H13</f>
        <v>46</v>
      </c>
      <c r="X13" s="1"/>
      <c r="Y13" s="13">
        <f>+'Buena Borough (D)'!J13</f>
        <v>47</v>
      </c>
      <c r="Z13" s="1"/>
      <c r="AA13" s="13">
        <f>+'Buena Borough (D)'!L13</f>
        <v>47</v>
      </c>
      <c r="AB13" s="13">
        <f>+'Buena Borough (D)'!M13</f>
        <v>46</v>
      </c>
      <c r="AC13" s="1"/>
      <c r="AD13" s="4"/>
      <c r="AE13" s="1"/>
      <c r="AF13" s="25">
        <v>893</v>
      </c>
      <c r="AG13" s="18">
        <f>+'Buena Borough (D)'!V13</f>
        <v>56</v>
      </c>
      <c r="AH13" s="18">
        <f>+'Buena Borough (D)'!W13</f>
        <v>7</v>
      </c>
      <c r="AI13" s="18">
        <f>+'Buena Borough (D)'!X13</f>
        <v>34</v>
      </c>
      <c r="AJ13" s="18">
        <f>+'Buena Borough (D)'!Y13</f>
        <v>1</v>
      </c>
      <c r="AK13" s="18">
        <f t="shared" si="0"/>
        <v>98</v>
      </c>
    </row>
    <row r="14" spans="1:37" x14ac:dyDescent="0.25">
      <c r="A14" s="11" t="s">
        <v>10</v>
      </c>
      <c r="B14" s="11"/>
      <c r="C14" s="4"/>
      <c r="D14" s="33"/>
      <c r="E14" s="4"/>
      <c r="F14" s="4"/>
      <c r="G14" s="1"/>
      <c r="H14" s="13"/>
      <c r="I14" s="1"/>
      <c r="J14" s="13"/>
      <c r="K14" s="13"/>
      <c r="L14" s="33"/>
      <c r="M14" s="13">
        <f>+'Buena Vista Twp (D)'!C15</f>
        <v>90</v>
      </c>
      <c r="N14" s="33"/>
      <c r="O14" s="13">
        <f>+'Buena Vista Twp (D)'!E15</f>
        <v>85</v>
      </c>
      <c r="P14" s="13">
        <f>+'Buena Vista Twp (D)'!F15</f>
        <v>91</v>
      </c>
      <c r="Q14" s="1"/>
      <c r="R14" s="4"/>
      <c r="S14" s="33"/>
      <c r="T14" s="4"/>
      <c r="U14" s="4"/>
      <c r="V14" s="1"/>
      <c r="W14" s="13">
        <f>+'Buena Vista Twp (D)'!H15</f>
        <v>88</v>
      </c>
      <c r="X14" s="1"/>
      <c r="Y14" s="13">
        <f>+'Buena Vista Twp (D)'!J15</f>
        <v>87</v>
      </c>
      <c r="Z14" s="1"/>
      <c r="AA14" s="13">
        <f>+'Buena Vista Twp (D)'!L15</f>
        <v>89</v>
      </c>
      <c r="AB14" s="13">
        <f>+'Buena Vista Twp (D)'!M15</f>
        <v>85</v>
      </c>
      <c r="AC14" s="1"/>
      <c r="AD14" s="4"/>
      <c r="AE14" s="1"/>
      <c r="AF14" s="25">
        <v>1781</v>
      </c>
      <c r="AG14" s="18">
        <f>+'Buena Vista Twp (D)'!Q15</f>
        <v>94</v>
      </c>
      <c r="AH14" s="18">
        <f>+'Buena Vista Twp (D)'!R15</f>
        <v>15</v>
      </c>
      <c r="AI14" s="18">
        <f>+'Buena Vista Twp (D)'!S15</f>
        <v>125</v>
      </c>
      <c r="AJ14" s="18">
        <f>+'Buena Vista Twp (D)'!T15</f>
        <v>2</v>
      </c>
      <c r="AK14" s="18">
        <f t="shared" si="0"/>
        <v>236</v>
      </c>
    </row>
    <row r="15" spans="1:37" x14ac:dyDescent="0.25">
      <c r="A15" s="11" t="s">
        <v>0</v>
      </c>
      <c r="B15" s="11"/>
      <c r="C15" s="13">
        <f>+'Corbin City (D)'!C12</f>
        <v>5</v>
      </c>
      <c r="D15" s="29"/>
      <c r="E15" s="13">
        <f>+'Corbin City (D)'!E12</f>
        <v>5</v>
      </c>
      <c r="F15" s="13">
        <f>+'Corbin City (D)'!F12</f>
        <v>5</v>
      </c>
      <c r="G15" s="1"/>
      <c r="H15" s="13"/>
      <c r="I15" s="1"/>
      <c r="J15" s="13"/>
      <c r="K15" s="13"/>
      <c r="L15" s="33"/>
      <c r="M15" s="4"/>
      <c r="N15" s="33"/>
      <c r="O15" s="4"/>
      <c r="P15" s="4"/>
      <c r="Q15" s="1"/>
      <c r="R15" s="4"/>
      <c r="S15" s="33"/>
      <c r="T15" s="4"/>
      <c r="U15" s="4"/>
      <c r="V15" s="1"/>
      <c r="W15" s="13">
        <f>+'Corbin City (D)'!H12</f>
        <v>5</v>
      </c>
      <c r="X15" s="1"/>
      <c r="Y15" s="13">
        <f>+'Corbin City (D)'!J12</f>
        <v>5</v>
      </c>
      <c r="Z15" s="1"/>
      <c r="AA15" s="13">
        <f>+'Corbin City (D)'!L12</f>
        <v>5</v>
      </c>
      <c r="AB15" s="13">
        <f>+'Corbin City (D)'!M12</f>
        <v>5</v>
      </c>
      <c r="AC15" s="1"/>
      <c r="AD15" s="4"/>
      <c r="AE15" s="1"/>
      <c r="AF15" s="25">
        <v>99</v>
      </c>
      <c r="AG15" s="25">
        <f>+'Corbin City (D)'!Q12</f>
        <v>5</v>
      </c>
      <c r="AH15" s="25">
        <f>+'Corbin City (D)'!R12</f>
        <v>0</v>
      </c>
      <c r="AI15" s="25">
        <f>+'Corbin City (D)'!S12</f>
        <v>5</v>
      </c>
      <c r="AJ15" s="25">
        <f>+'Corbin City (D)'!T12</f>
        <v>0</v>
      </c>
      <c r="AK15" s="18">
        <f t="shared" si="0"/>
        <v>10</v>
      </c>
    </row>
    <row r="16" spans="1:37" x14ac:dyDescent="0.25">
      <c r="A16" s="11" t="s">
        <v>11</v>
      </c>
      <c r="B16" s="11"/>
      <c r="C16" s="4"/>
      <c r="D16" s="33"/>
      <c r="E16" s="4"/>
      <c r="F16" s="4"/>
      <c r="G16" s="1"/>
      <c r="H16" s="13"/>
      <c r="I16" s="1"/>
      <c r="J16" s="13"/>
      <c r="K16" s="13"/>
      <c r="L16" s="33"/>
      <c r="M16" s="4"/>
      <c r="N16" s="33"/>
      <c r="O16" s="4"/>
      <c r="P16" s="4"/>
      <c r="Q16" s="1"/>
      <c r="R16" s="13">
        <f>+'Egg Harbor City (D)'!C17</f>
        <v>54</v>
      </c>
      <c r="S16" s="33"/>
      <c r="T16" s="13">
        <f>+'Egg Harbor City (D)'!E17</f>
        <v>52</v>
      </c>
      <c r="U16" s="13">
        <f>+'Egg Harbor City (D)'!F17</f>
        <v>51</v>
      </c>
      <c r="V16" s="1"/>
      <c r="W16" s="13">
        <f>+'Egg Harbor City (D)'!H17</f>
        <v>51</v>
      </c>
      <c r="X16" s="1"/>
      <c r="Y16" s="13">
        <f>+'Egg Harbor City (D)'!J17</f>
        <v>55</v>
      </c>
      <c r="Z16" s="1"/>
      <c r="AA16" s="13">
        <f>+'Egg Harbor City (D)'!L17</f>
        <v>57</v>
      </c>
      <c r="AB16" s="13">
        <f>+'Egg Harbor City (D)'!M17</f>
        <v>48</v>
      </c>
      <c r="AC16" s="1"/>
      <c r="AD16" s="4"/>
      <c r="AE16" s="1"/>
      <c r="AF16" s="25">
        <v>1224</v>
      </c>
      <c r="AG16" s="18">
        <f>+'Egg Harbor City (D)'!S17</f>
        <v>61</v>
      </c>
      <c r="AH16" s="18">
        <f>+'Egg Harbor City (D)'!T17</f>
        <v>4</v>
      </c>
      <c r="AI16" s="18">
        <f>+'Egg Harbor City (D)'!U17</f>
        <v>45</v>
      </c>
      <c r="AJ16" s="18">
        <f>+'Egg Harbor City (D)'!V17</f>
        <v>0</v>
      </c>
      <c r="AK16" s="18">
        <f t="shared" si="0"/>
        <v>110</v>
      </c>
    </row>
    <row r="17" spans="1:37" x14ac:dyDescent="0.25">
      <c r="A17" s="11" t="s">
        <v>12</v>
      </c>
      <c r="B17" s="11"/>
      <c r="C17" s="4"/>
      <c r="D17" s="33"/>
      <c r="E17" s="4"/>
      <c r="F17" s="4"/>
      <c r="G17" s="1"/>
      <c r="H17" s="13">
        <f>+'Egg Harbor Twp (D)'!C33</f>
        <v>468</v>
      </c>
      <c r="I17" s="1"/>
      <c r="J17" s="13">
        <f>+'Egg Harbor Twp (D)'!E33</f>
        <v>467</v>
      </c>
      <c r="K17" s="13">
        <f>+'Egg Harbor Twp (D)'!F33</f>
        <v>448</v>
      </c>
      <c r="L17" s="33"/>
      <c r="M17" s="4"/>
      <c r="N17" s="33"/>
      <c r="O17" s="4"/>
      <c r="P17" s="4"/>
      <c r="Q17" s="1"/>
      <c r="R17" s="13"/>
      <c r="S17" s="33"/>
      <c r="T17" s="13"/>
      <c r="U17" s="13"/>
      <c r="V17" s="1"/>
      <c r="W17" s="13">
        <f>+'Egg Harbor Twp (D)'!H33</f>
        <v>458</v>
      </c>
      <c r="X17" s="1"/>
      <c r="Y17" s="13">
        <f>+'Egg Harbor Twp (D)'!J33</f>
        <v>467</v>
      </c>
      <c r="Z17" s="1"/>
      <c r="AA17" s="13">
        <f>+'Egg Harbor Twp (D)'!L33</f>
        <v>458</v>
      </c>
      <c r="AB17" s="13">
        <f>+'Egg Harbor Twp (D)'!M33</f>
        <v>453</v>
      </c>
      <c r="AC17" s="1"/>
      <c r="AD17" s="13">
        <f>+'Egg Harbor Twp (D)'!O33</f>
        <v>371</v>
      </c>
      <c r="AE17" s="1"/>
      <c r="AF17" s="25">
        <v>11393</v>
      </c>
      <c r="AG17" s="18">
        <f>+'Egg Harbor Twp (D)'!T33</f>
        <v>510</v>
      </c>
      <c r="AH17" s="18">
        <f>+'Egg Harbor Twp (D)'!U33</f>
        <v>56</v>
      </c>
      <c r="AI17" s="18">
        <f>+'Egg Harbor Twp (D)'!V33</f>
        <v>598</v>
      </c>
      <c r="AJ17" s="18">
        <f>+'Egg Harbor Twp (D)'!W33</f>
        <v>20</v>
      </c>
      <c r="AK17" s="18">
        <f t="shared" si="0"/>
        <v>1184</v>
      </c>
    </row>
    <row r="18" spans="1:37" x14ac:dyDescent="0.25">
      <c r="A18" s="11" t="s">
        <v>1</v>
      </c>
      <c r="B18" s="11"/>
      <c r="C18" s="13">
        <f>+'Estell Manor (D)'!C12</f>
        <v>14</v>
      </c>
      <c r="D18" s="29"/>
      <c r="E18" s="13">
        <f>+'Estell Manor (D)'!E12</f>
        <v>13</v>
      </c>
      <c r="F18" s="13">
        <f>+'Estell Manor (D)'!F12</f>
        <v>13</v>
      </c>
      <c r="G18" s="1"/>
      <c r="H18" s="4"/>
      <c r="I18" s="1"/>
      <c r="J18" s="4"/>
      <c r="K18" s="4"/>
      <c r="L18" s="33"/>
      <c r="M18" s="4"/>
      <c r="N18" s="33"/>
      <c r="O18" s="4"/>
      <c r="P18" s="4"/>
      <c r="Q18" s="1"/>
      <c r="R18" s="4"/>
      <c r="S18" s="33"/>
      <c r="T18" s="4"/>
      <c r="U18" s="4"/>
      <c r="V18" s="1"/>
      <c r="W18" s="13">
        <f>+'Estell Manor (D)'!H12</f>
        <v>13</v>
      </c>
      <c r="X18" s="1"/>
      <c r="Y18" s="13">
        <f>+'Estell Manor (D)'!J12</f>
        <v>11</v>
      </c>
      <c r="Z18" s="1"/>
      <c r="AA18" s="13">
        <f>+'Estell Manor (D)'!L12</f>
        <v>13</v>
      </c>
      <c r="AB18" s="13">
        <f>+'Estell Manor (D)'!M12</f>
        <v>13</v>
      </c>
      <c r="AC18" s="1"/>
      <c r="AD18" s="4"/>
      <c r="AE18" s="1"/>
      <c r="AF18" s="25">
        <v>263</v>
      </c>
      <c r="AG18" s="18">
        <f>+'Estell Manor (D)'!Q12</f>
        <v>15</v>
      </c>
      <c r="AH18" s="18">
        <f>+'Estell Manor (D)'!R12</f>
        <v>1</v>
      </c>
      <c r="AI18" s="18">
        <f>+'Estell Manor (D)'!S12</f>
        <v>20</v>
      </c>
      <c r="AJ18" s="18">
        <f>+'Estell Manor (D)'!T12</f>
        <v>0</v>
      </c>
      <c r="AK18" s="18">
        <f t="shared" si="0"/>
        <v>36</v>
      </c>
    </row>
    <row r="19" spans="1:37" x14ac:dyDescent="0.25">
      <c r="A19" s="11" t="s">
        <v>13</v>
      </c>
      <c r="B19" s="11"/>
      <c r="C19" s="4"/>
      <c r="D19" s="33"/>
      <c r="E19" s="4"/>
      <c r="F19" s="4"/>
      <c r="G19" s="1"/>
      <c r="H19" s="13"/>
      <c r="I19" s="1"/>
      <c r="J19" s="13"/>
      <c r="K19" s="13"/>
      <c r="L19" s="33"/>
      <c r="M19" s="4"/>
      <c r="N19" s="33"/>
      <c r="O19" s="4"/>
      <c r="P19" s="4"/>
      <c r="Q19" s="1"/>
      <c r="R19" s="13">
        <f>+'Folsom (D)'!C12</f>
        <v>15</v>
      </c>
      <c r="S19" s="33"/>
      <c r="T19" s="13">
        <f>+'Folsom (D)'!E12</f>
        <v>15</v>
      </c>
      <c r="U19" s="13">
        <f>+'Folsom (D)'!F12</f>
        <v>15</v>
      </c>
      <c r="V19" s="1"/>
      <c r="W19" s="13">
        <f>+'Folsom (D)'!H12</f>
        <v>15</v>
      </c>
      <c r="X19" s="1"/>
      <c r="Y19" s="13">
        <f>+'Folsom (D)'!J12</f>
        <v>15</v>
      </c>
      <c r="Z19" s="1"/>
      <c r="AA19" s="13">
        <f>+'Folsom (D)'!L12</f>
        <v>15</v>
      </c>
      <c r="AB19" s="13">
        <f>+'Folsom (D)'!M12</f>
        <v>15</v>
      </c>
      <c r="AC19" s="1"/>
      <c r="AD19" s="4"/>
      <c r="AE19" s="1"/>
      <c r="AF19" s="25">
        <v>315</v>
      </c>
      <c r="AG19" s="18">
        <f>+'Folsom (D)'!T12</f>
        <v>15</v>
      </c>
      <c r="AH19" s="18">
        <f>+'Folsom (D)'!U12</f>
        <v>1</v>
      </c>
      <c r="AI19" s="18">
        <f>+'Folsom (D)'!V12</f>
        <v>16</v>
      </c>
      <c r="AJ19" s="18">
        <f>+'Folsom (D)'!W12</f>
        <v>1</v>
      </c>
      <c r="AK19" s="18">
        <f t="shared" si="0"/>
        <v>33</v>
      </c>
    </row>
    <row r="20" spans="1:37" x14ac:dyDescent="0.25">
      <c r="A20" s="11" t="s">
        <v>14</v>
      </c>
      <c r="B20" s="11"/>
      <c r="C20" s="4"/>
      <c r="D20" s="33"/>
      <c r="E20" s="4"/>
      <c r="F20" s="4"/>
      <c r="G20" s="1"/>
      <c r="H20" s="13">
        <f>+'Galloway Twp (D)'!C28</f>
        <v>432</v>
      </c>
      <c r="I20" s="1"/>
      <c r="J20" s="13">
        <f>+'Galloway Twp (D)'!E28</f>
        <v>428</v>
      </c>
      <c r="K20" s="13">
        <f>+'Galloway Twp (D)'!F28</f>
        <v>412</v>
      </c>
      <c r="L20" s="33"/>
      <c r="M20" s="4"/>
      <c r="N20" s="33"/>
      <c r="O20" s="4"/>
      <c r="P20" s="4"/>
      <c r="Q20" s="1"/>
      <c r="R20" s="13"/>
      <c r="S20" s="29"/>
      <c r="T20" s="13"/>
      <c r="U20" s="13"/>
      <c r="V20" s="1"/>
      <c r="W20" s="13">
        <f>+'Galloway Twp (D)'!H28</f>
        <v>419</v>
      </c>
      <c r="X20" s="1"/>
      <c r="Y20" s="13">
        <f>+'Galloway Twp (D)'!J28</f>
        <v>426</v>
      </c>
      <c r="Z20" s="1"/>
      <c r="AA20" s="13">
        <f>+'Galloway Twp (D)'!L28</f>
        <v>429</v>
      </c>
      <c r="AB20" s="13">
        <f>+'Galloway Twp (D)'!M28</f>
        <v>415</v>
      </c>
      <c r="AC20" s="1"/>
      <c r="AD20" s="4"/>
      <c r="AE20" s="1"/>
      <c r="AF20" s="25">
        <v>9231</v>
      </c>
      <c r="AG20" s="18">
        <f>+'Galloway Twp (D)'!S28</f>
        <v>470</v>
      </c>
      <c r="AH20" s="18">
        <f>+'Galloway Twp (D)'!T28</f>
        <v>73</v>
      </c>
      <c r="AI20" s="18">
        <f>+'Galloway Twp (D)'!U28</f>
        <v>483</v>
      </c>
      <c r="AJ20" s="18">
        <f>+'Galloway Twp (D)'!V28</f>
        <v>31</v>
      </c>
      <c r="AK20" s="18">
        <f t="shared" si="0"/>
        <v>1057</v>
      </c>
    </row>
    <row r="21" spans="1:37" x14ac:dyDescent="0.25">
      <c r="A21" s="11" t="s">
        <v>15</v>
      </c>
      <c r="B21" s="11"/>
      <c r="C21" s="4"/>
      <c r="D21" s="33"/>
      <c r="E21" s="4"/>
      <c r="F21" s="4"/>
      <c r="G21" s="1"/>
      <c r="H21" s="13">
        <f>+'Hamilton Twp (D)'!C24</f>
        <v>288</v>
      </c>
      <c r="I21" s="1"/>
      <c r="J21" s="13">
        <f>+'Hamilton Twp (D)'!E24</f>
        <v>282</v>
      </c>
      <c r="K21" s="13">
        <f>+'Hamilton Twp (D)'!F24</f>
        <v>279</v>
      </c>
      <c r="L21" s="33"/>
      <c r="M21" s="4"/>
      <c r="N21" s="33"/>
      <c r="O21" s="4"/>
      <c r="P21" s="4"/>
      <c r="Q21" s="1"/>
      <c r="R21" s="4"/>
      <c r="S21" s="33"/>
      <c r="T21" s="4"/>
      <c r="U21" s="4"/>
      <c r="V21" s="1"/>
      <c r="W21" s="13">
        <f>+'Hamilton Twp (D)'!H24</f>
        <v>276</v>
      </c>
      <c r="X21" s="1"/>
      <c r="Y21" s="13">
        <f>+'Hamilton Twp (D)'!J24</f>
        <v>279</v>
      </c>
      <c r="Z21" s="1"/>
      <c r="AA21" s="13">
        <f>+'Hamilton Twp (D)'!L24</f>
        <v>284</v>
      </c>
      <c r="AB21" s="13">
        <f>+'Hamilton Twp (D)'!M24</f>
        <v>269</v>
      </c>
      <c r="AC21" s="1"/>
      <c r="AD21" s="13">
        <f>+'Hamilton Twp (D)'!O24</f>
        <v>166</v>
      </c>
      <c r="AE21" s="1"/>
      <c r="AF21" s="25">
        <v>7235</v>
      </c>
      <c r="AG21" s="18">
        <f>+'Hamilton Twp (D)'!U24</f>
        <v>312</v>
      </c>
      <c r="AH21" s="18">
        <f>+'Hamilton Twp (D)'!V24</f>
        <v>48</v>
      </c>
      <c r="AI21" s="18">
        <f>+'Hamilton Twp (D)'!W24</f>
        <v>361</v>
      </c>
      <c r="AJ21" s="18">
        <f>+'Hamilton Twp (D)'!X24</f>
        <v>11</v>
      </c>
      <c r="AK21" s="18">
        <f t="shared" si="0"/>
        <v>732</v>
      </c>
    </row>
    <row r="22" spans="1:37" x14ac:dyDescent="0.25">
      <c r="A22" s="11" t="s">
        <v>16</v>
      </c>
      <c r="B22" s="11"/>
      <c r="C22" s="4"/>
      <c r="D22" s="33"/>
      <c r="E22" s="4"/>
      <c r="F22" s="4"/>
      <c r="G22" s="1"/>
      <c r="H22" s="4"/>
      <c r="I22" s="1"/>
      <c r="J22" s="4"/>
      <c r="K22" s="4"/>
      <c r="L22" s="29"/>
      <c r="M22" s="13"/>
      <c r="N22" s="29"/>
      <c r="O22" s="13"/>
      <c r="P22" s="13"/>
      <c r="Q22" s="1"/>
      <c r="R22" s="13">
        <f>+'Hammonton (D)'!C18</f>
        <v>61</v>
      </c>
      <c r="S22" s="33"/>
      <c r="T22" s="13">
        <f>+'Hammonton (D)'!E18</f>
        <v>58</v>
      </c>
      <c r="U22" s="13">
        <f>+'Hammonton (D)'!F18</f>
        <v>60</v>
      </c>
      <c r="V22" s="1"/>
      <c r="W22" s="13">
        <f>+'Hammonton (D)'!H18</f>
        <v>59</v>
      </c>
      <c r="X22" s="1"/>
      <c r="Y22" s="13">
        <f>+'Hammonton (D)'!J18</f>
        <v>61</v>
      </c>
      <c r="Z22" s="1"/>
      <c r="AA22" s="13">
        <f>+'Hammonton (D)'!L18</f>
        <v>58</v>
      </c>
      <c r="AB22" s="13">
        <f>+'Hammonton (D)'!M18</f>
        <v>60</v>
      </c>
      <c r="AC22" s="1"/>
      <c r="AD22" s="4"/>
      <c r="AE22" s="1"/>
      <c r="AF22" s="18">
        <v>2387</v>
      </c>
      <c r="AG22" s="18">
        <f>+'Hammonton (D)'!S18</f>
        <v>61</v>
      </c>
      <c r="AH22" s="18">
        <f>+'Hammonton (D)'!T18</f>
        <v>12</v>
      </c>
      <c r="AI22" s="18">
        <f>+'Hammonton (D)'!U18</f>
        <v>136</v>
      </c>
      <c r="AJ22" s="18">
        <f>+'Hammonton (D)'!V18</f>
        <v>1</v>
      </c>
      <c r="AK22" s="18">
        <f t="shared" si="0"/>
        <v>210</v>
      </c>
    </row>
    <row r="23" spans="1:37" x14ac:dyDescent="0.25">
      <c r="A23" s="11" t="s">
        <v>17</v>
      </c>
      <c r="B23" s="11"/>
      <c r="C23" s="4"/>
      <c r="D23" s="33"/>
      <c r="E23" s="4"/>
      <c r="F23" s="4"/>
      <c r="G23" s="1"/>
      <c r="H23" s="13">
        <f>+'Linwood (D)'!C16</f>
        <v>91</v>
      </c>
      <c r="I23" s="1"/>
      <c r="J23" s="13">
        <f>+'Linwood (D)'!E16</f>
        <v>93</v>
      </c>
      <c r="K23" s="13">
        <f>+'Linwood (D)'!F16</f>
        <v>86</v>
      </c>
      <c r="L23" s="33"/>
      <c r="M23" s="4"/>
      <c r="N23" s="33"/>
      <c r="O23" s="4"/>
      <c r="P23" s="4"/>
      <c r="Q23" s="1"/>
      <c r="R23" s="4"/>
      <c r="S23" s="33"/>
      <c r="T23" s="4"/>
      <c r="U23" s="4"/>
      <c r="V23" s="1"/>
      <c r="W23" s="13">
        <f>+'Linwood (D)'!H16</f>
        <v>86</v>
      </c>
      <c r="X23" s="1"/>
      <c r="Y23" s="13">
        <f>+'Linwood (D)'!J16</f>
        <v>95</v>
      </c>
      <c r="Z23" s="1"/>
      <c r="AA23" s="13">
        <f>+'Linwood (D)'!L16</f>
        <v>91</v>
      </c>
      <c r="AB23" s="13">
        <f>+'Linwood (D)'!M16</f>
        <v>86</v>
      </c>
      <c r="AC23" s="1"/>
      <c r="AD23" s="13"/>
      <c r="AE23" s="1"/>
      <c r="AF23" s="25">
        <v>1634</v>
      </c>
      <c r="AG23" s="18">
        <f>+'Linwood (D)'!U16</f>
        <v>100</v>
      </c>
      <c r="AH23" s="18">
        <f>+'Linwood (D)'!V16</f>
        <v>4</v>
      </c>
      <c r="AI23" s="18">
        <f>+'Linwood (D)'!W16</f>
        <v>122</v>
      </c>
      <c r="AJ23" s="18">
        <f>+'Linwood (D)'!X16</f>
        <v>5</v>
      </c>
      <c r="AK23" s="18">
        <f t="shared" si="0"/>
        <v>231</v>
      </c>
    </row>
    <row r="24" spans="1:37" x14ac:dyDescent="0.25">
      <c r="A24" s="11" t="s">
        <v>18</v>
      </c>
      <c r="B24" s="11"/>
      <c r="C24" s="4"/>
      <c r="D24" s="33"/>
      <c r="E24" s="4"/>
      <c r="F24" s="4"/>
      <c r="G24" s="1"/>
      <c r="H24" s="13">
        <f>+'Longport (D)'!C12</f>
        <v>19</v>
      </c>
      <c r="I24" s="1"/>
      <c r="J24" s="13">
        <f>+'Longport (D)'!E12</f>
        <v>17</v>
      </c>
      <c r="K24" s="13">
        <f>+'Longport (D)'!F12</f>
        <v>17</v>
      </c>
      <c r="L24" s="33"/>
      <c r="M24" s="4"/>
      <c r="N24" s="33"/>
      <c r="O24" s="4"/>
      <c r="P24" s="4"/>
      <c r="Q24" s="1"/>
      <c r="R24" s="4"/>
      <c r="S24" s="33"/>
      <c r="T24" s="4"/>
      <c r="U24" s="4"/>
      <c r="V24" s="1"/>
      <c r="W24" s="13">
        <f>+'Longport (D)'!H12</f>
        <v>18</v>
      </c>
      <c r="X24" s="1"/>
      <c r="Y24" s="13">
        <f>+'Longport (D)'!J12</f>
        <v>18</v>
      </c>
      <c r="Z24" s="1"/>
      <c r="AA24" s="13">
        <f>+'Longport (D)'!L12</f>
        <v>17</v>
      </c>
      <c r="AB24" s="13">
        <f>+'Longport (D)'!M12</f>
        <v>15</v>
      </c>
      <c r="AC24" s="1"/>
      <c r="AD24" s="13"/>
      <c r="AE24" s="1"/>
      <c r="AF24" s="25">
        <v>221</v>
      </c>
      <c r="AG24" s="18">
        <f>+'Longport (D)'!O12</f>
        <v>19</v>
      </c>
      <c r="AH24" s="18">
        <f>+'Longport (D)'!P12</f>
        <v>0</v>
      </c>
      <c r="AI24" s="18">
        <f>+'Longport (D)'!Q12</f>
        <v>26</v>
      </c>
      <c r="AJ24" s="18">
        <f>+'Longport (D)'!R12</f>
        <v>1</v>
      </c>
      <c r="AK24" s="18">
        <f t="shared" si="0"/>
        <v>46</v>
      </c>
    </row>
    <row r="25" spans="1:37" x14ac:dyDescent="0.25">
      <c r="A25" s="11" t="s">
        <v>19</v>
      </c>
      <c r="B25" s="11"/>
      <c r="C25" s="4"/>
      <c r="D25" s="33"/>
      <c r="E25" s="4"/>
      <c r="F25" s="4"/>
      <c r="G25" s="1"/>
      <c r="H25" s="13">
        <f>+'Margate (D)'!C15</f>
        <v>77</v>
      </c>
      <c r="I25" s="1"/>
      <c r="J25" s="13">
        <f>+'Margate (D)'!E15</f>
        <v>73</v>
      </c>
      <c r="K25" s="13">
        <f>+'Margate (D)'!F15</f>
        <v>71</v>
      </c>
      <c r="L25" s="33"/>
      <c r="M25" s="4"/>
      <c r="N25" s="33"/>
      <c r="O25" s="4"/>
      <c r="P25" s="4"/>
      <c r="Q25" s="1"/>
      <c r="R25" s="4"/>
      <c r="S25" s="33"/>
      <c r="T25" s="4"/>
      <c r="U25" s="4"/>
      <c r="V25" s="1"/>
      <c r="W25" s="13">
        <f>+'Margate (D)'!H15</f>
        <v>73</v>
      </c>
      <c r="X25" s="1"/>
      <c r="Y25" s="13">
        <f>+'Margate (D)'!J15</f>
        <v>73</v>
      </c>
      <c r="Z25" s="1"/>
      <c r="AA25" s="13">
        <f>+'Margate (D)'!L15</f>
        <v>75</v>
      </c>
      <c r="AB25" s="13">
        <f>+'Margate (D)'!M15</f>
        <v>72</v>
      </c>
      <c r="AC25" s="1"/>
      <c r="AD25" s="13"/>
      <c r="AE25" s="1"/>
      <c r="AF25" s="25">
        <v>1583</v>
      </c>
      <c r="AG25" s="18">
        <f>+'Margate (D)'!O15</f>
        <v>79</v>
      </c>
      <c r="AH25" s="18">
        <f>+'Margate (D)'!P15</f>
        <v>3</v>
      </c>
      <c r="AI25" s="18">
        <f>+'Margate (D)'!Q15</f>
        <v>151</v>
      </c>
      <c r="AJ25" s="18">
        <f>+'Margate (D)'!R15</f>
        <v>2</v>
      </c>
      <c r="AK25" s="18">
        <f t="shared" si="0"/>
        <v>235</v>
      </c>
    </row>
    <row r="26" spans="1:37" x14ac:dyDescent="0.25">
      <c r="A26" s="11" t="s">
        <v>20</v>
      </c>
      <c r="B26" s="11"/>
      <c r="C26" s="4"/>
      <c r="D26" s="33"/>
      <c r="E26" s="4"/>
      <c r="F26" s="4"/>
      <c r="G26" s="1"/>
      <c r="H26" s="13"/>
      <c r="I26" s="1"/>
      <c r="J26" s="13"/>
      <c r="K26" s="13"/>
      <c r="L26" s="33"/>
      <c r="M26" s="4"/>
      <c r="N26" s="33"/>
      <c r="O26" s="4"/>
      <c r="P26" s="4"/>
      <c r="Q26" s="1"/>
      <c r="R26" s="13">
        <f>+'Mullica Twp (D)'!C14</f>
        <v>67</v>
      </c>
      <c r="S26" s="33"/>
      <c r="T26" s="13">
        <f>+'Mullica Twp (D)'!E14</f>
        <v>66</v>
      </c>
      <c r="U26" s="13">
        <f>+'Mullica Twp (D)'!F14</f>
        <v>62</v>
      </c>
      <c r="V26" s="1"/>
      <c r="W26" s="13">
        <f>+'Mullica Twp (D)'!H14</f>
        <v>65</v>
      </c>
      <c r="X26" s="1"/>
      <c r="Y26" s="13">
        <f>+'Mullica Twp (D)'!J14</f>
        <v>68</v>
      </c>
      <c r="Z26" s="1"/>
      <c r="AA26" s="13">
        <f>+'Mullica Twp (D)'!L14</f>
        <v>65</v>
      </c>
      <c r="AB26" s="13">
        <f>+'Mullica Twp (D)'!M14</f>
        <v>65</v>
      </c>
      <c r="AC26" s="1"/>
      <c r="AD26" s="4"/>
      <c r="AE26" s="1"/>
      <c r="AF26" s="25">
        <v>1101</v>
      </c>
      <c r="AG26" s="18">
        <f>+'Mullica Twp (D)'!S14</f>
        <v>75</v>
      </c>
      <c r="AH26" s="18">
        <f>+'Mullica Twp (D)'!T14</f>
        <v>0</v>
      </c>
      <c r="AI26" s="18">
        <f>+'Mullica Twp (D)'!U14</f>
        <v>73</v>
      </c>
      <c r="AJ26" s="18">
        <f>+'Mullica Twp (D)'!V14</f>
        <v>11</v>
      </c>
      <c r="AK26" s="18">
        <f t="shared" si="0"/>
        <v>159</v>
      </c>
    </row>
    <row r="27" spans="1:37" x14ac:dyDescent="0.25">
      <c r="A27" s="11" t="s">
        <v>21</v>
      </c>
      <c r="B27" s="11"/>
      <c r="C27" s="4"/>
      <c r="D27" s="33"/>
      <c r="E27" s="4"/>
      <c r="F27" s="4"/>
      <c r="G27" s="1"/>
      <c r="H27" s="13">
        <f>+'Northfield (D)'!C19</f>
        <v>105</v>
      </c>
      <c r="I27" s="1"/>
      <c r="J27" s="13">
        <f>+'Northfield (D)'!E19</f>
        <v>108</v>
      </c>
      <c r="K27" s="13">
        <f>+'Northfield (D)'!F19</f>
        <v>101</v>
      </c>
      <c r="L27" s="33"/>
      <c r="M27" s="4"/>
      <c r="N27" s="33"/>
      <c r="O27" s="4"/>
      <c r="P27" s="4"/>
      <c r="Q27" s="1"/>
      <c r="R27" s="4"/>
      <c r="S27" s="33"/>
      <c r="T27" s="4"/>
      <c r="U27" s="4"/>
      <c r="V27" s="1"/>
      <c r="W27" s="13">
        <f>+'Northfield (D)'!H19</f>
        <v>104</v>
      </c>
      <c r="X27" s="1"/>
      <c r="Y27" s="13">
        <f>+'Northfield (D)'!J19</f>
        <v>109</v>
      </c>
      <c r="Z27" s="1"/>
      <c r="AA27" s="13">
        <f>+'Northfield (D)'!L19</f>
        <v>107</v>
      </c>
      <c r="AB27" s="13">
        <f>+'Northfield (D)'!M19</f>
        <v>100</v>
      </c>
      <c r="AC27" s="1"/>
      <c r="AD27" s="13"/>
      <c r="AE27" s="1"/>
      <c r="AF27" s="25">
        <v>1981</v>
      </c>
      <c r="AG27" s="18">
        <f>+'Northfield (D)'!U19</f>
        <v>122</v>
      </c>
      <c r="AH27" s="18">
        <f>+'Northfield (D)'!V19</f>
        <v>8</v>
      </c>
      <c r="AI27" s="18">
        <f>+'Northfield (D)'!W19</f>
        <v>129</v>
      </c>
      <c r="AJ27" s="18">
        <f>+'Northfield (D)'!X19</f>
        <v>4</v>
      </c>
      <c r="AK27" s="18">
        <f t="shared" si="0"/>
        <v>263</v>
      </c>
    </row>
    <row r="28" spans="1:37" x14ac:dyDescent="0.25">
      <c r="A28" s="11" t="s">
        <v>22</v>
      </c>
      <c r="B28" s="11"/>
      <c r="C28" s="4"/>
      <c r="D28" s="33"/>
      <c r="E28" s="4"/>
      <c r="F28" s="4"/>
      <c r="G28" s="1"/>
      <c r="H28" s="13">
        <f>+'Pleasantville (D)'!C19</f>
        <v>469</v>
      </c>
      <c r="I28" s="1"/>
      <c r="J28" s="13">
        <f>+'Pleasantville (D)'!E19</f>
        <v>432</v>
      </c>
      <c r="K28" s="13">
        <f>+'Pleasantville (D)'!F19</f>
        <v>435</v>
      </c>
      <c r="L28" s="33"/>
      <c r="M28" s="4"/>
      <c r="N28" s="33"/>
      <c r="O28" s="4"/>
      <c r="P28" s="4"/>
      <c r="Q28" s="1"/>
      <c r="R28" s="4"/>
      <c r="S28" s="33"/>
      <c r="T28" s="4"/>
      <c r="U28" s="4"/>
      <c r="V28" s="1"/>
      <c r="W28" s="13">
        <f>+'Pleasantville (D)'!H19</f>
        <v>428</v>
      </c>
      <c r="X28" s="1"/>
      <c r="Y28" s="13">
        <f>+'Pleasantville (D)'!J19</f>
        <v>452</v>
      </c>
      <c r="Z28" s="1"/>
      <c r="AA28" s="13">
        <f>+'Pleasantville (D)'!L19</f>
        <v>430</v>
      </c>
      <c r="AB28" s="13">
        <f>+'Pleasantville (D)'!M19</f>
        <v>416</v>
      </c>
      <c r="AC28" s="1"/>
      <c r="AD28" s="13"/>
      <c r="AE28" s="1"/>
      <c r="AF28" s="25">
        <v>6635</v>
      </c>
      <c r="AG28" s="18">
        <f>+'Pleasantville (D)'!T19</f>
        <v>690</v>
      </c>
      <c r="AH28" s="18">
        <f>+'Pleasantville (D)'!U19</f>
        <v>22</v>
      </c>
      <c r="AI28" s="18">
        <f>+'Pleasantville (D)'!V19</f>
        <v>309</v>
      </c>
      <c r="AJ28" s="18">
        <f>+'Pleasantville (D)'!W19</f>
        <v>40</v>
      </c>
      <c r="AK28" s="18">
        <f t="shared" si="0"/>
        <v>1061</v>
      </c>
    </row>
    <row r="29" spans="1:37" x14ac:dyDescent="0.25">
      <c r="A29" s="11" t="s">
        <v>23</v>
      </c>
      <c r="B29" s="11"/>
      <c r="C29" s="4"/>
      <c r="D29" s="33"/>
      <c r="E29" s="4"/>
      <c r="F29" s="4"/>
      <c r="G29" s="1"/>
      <c r="H29" s="13">
        <f>+'Port Republic (D)'!C13</f>
        <v>20</v>
      </c>
      <c r="I29" s="1"/>
      <c r="J29" s="13">
        <f>+'Port Republic (D)'!E13</f>
        <v>21</v>
      </c>
      <c r="K29" s="13">
        <f>+'Port Republic (D)'!F13</f>
        <v>20</v>
      </c>
      <c r="L29" s="33"/>
      <c r="M29" s="4"/>
      <c r="N29" s="33"/>
      <c r="O29" s="4"/>
      <c r="P29" s="4"/>
      <c r="Q29" s="1"/>
      <c r="R29" s="13"/>
      <c r="S29" s="29"/>
      <c r="T29" s="13"/>
      <c r="U29" s="13"/>
      <c r="V29" s="1"/>
      <c r="W29" s="13">
        <f>+'Port Republic (D)'!H13</f>
        <v>21</v>
      </c>
      <c r="X29" s="1"/>
      <c r="Y29" s="13">
        <f>+'Port Republic (D)'!J13</f>
        <v>21</v>
      </c>
      <c r="Z29" s="1"/>
      <c r="AA29" s="13">
        <f>+'Port Republic (D)'!L13</f>
        <v>20</v>
      </c>
      <c r="AB29" s="13">
        <f>+'Port Republic (D)'!M13</f>
        <v>19</v>
      </c>
      <c r="AC29" s="1"/>
      <c r="AD29" s="4"/>
      <c r="AE29" s="1"/>
      <c r="AF29" s="25">
        <v>215</v>
      </c>
      <c r="AG29" s="18">
        <f>+'Port Republic (D)'!S13</f>
        <v>21</v>
      </c>
      <c r="AH29" s="18">
        <f>+'Port Republic (D)'!T13</f>
        <v>0</v>
      </c>
      <c r="AI29" s="18">
        <f>+'Port Republic (D)'!U13</f>
        <v>8</v>
      </c>
      <c r="AJ29" s="18">
        <f>+'Port Republic (D)'!V13</f>
        <v>1</v>
      </c>
      <c r="AK29" s="18">
        <f t="shared" si="0"/>
        <v>30</v>
      </c>
    </row>
    <row r="30" spans="1:37" x14ac:dyDescent="0.25">
      <c r="A30" s="11" t="s">
        <v>24</v>
      </c>
      <c r="B30" s="11"/>
      <c r="C30" s="4"/>
      <c r="D30" s="33"/>
      <c r="E30" s="4"/>
      <c r="F30" s="4"/>
      <c r="G30" s="1"/>
      <c r="H30" s="13">
        <f>+'Somers Point (D)'!C19</f>
        <v>139</v>
      </c>
      <c r="I30" s="1"/>
      <c r="J30" s="13">
        <f>+'Somers Point (D)'!E19</f>
        <v>145</v>
      </c>
      <c r="K30" s="13">
        <f>+'Somers Point (D)'!F19</f>
        <v>135</v>
      </c>
      <c r="L30" s="33"/>
      <c r="M30" s="4"/>
      <c r="N30" s="33"/>
      <c r="O30" s="4"/>
      <c r="P30" s="4"/>
      <c r="Q30" s="1"/>
      <c r="R30" s="13"/>
      <c r="S30" s="33"/>
      <c r="T30" s="4"/>
      <c r="U30" s="4"/>
      <c r="V30" s="1"/>
      <c r="W30" s="13">
        <f>+'Somers Point (D)'!H19</f>
        <v>135</v>
      </c>
      <c r="X30" s="1"/>
      <c r="Y30" s="13">
        <f>+'Somers Point (D)'!J19</f>
        <v>140</v>
      </c>
      <c r="Z30" s="1"/>
      <c r="AA30" s="13">
        <f>+'Somers Point (D)'!L19</f>
        <v>135</v>
      </c>
      <c r="AB30" s="13">
        <f>+'Somers Point (D)'!M19</f>
        <v>130</v>
      </c>
      <c r="AC30" s="1"/>
      <c r="AD30" s="13"/>
      <c r="AE30" s="1"/>
      <c r="AF30" s="25">
        <v>2399</v>
      </c>
      <c r="AG30" s="18">
        <f>+'Somers Point (D)'!U19</f>
        <v>158</v>
      </c>
      <c r="AH30" s="18">
        <f>+'Somers Point (D)'!V19</f>
        <v>6</v>
      </c>
      <c r="AI30" s="18">
        <f>+'Somers Point (D)'!W19</f>
        <v>162</v>
      </c>
      <c r="AJ30" s="18">
        <f>+'Somers Point (D)'!X19</f>
        <v>3</v>
      </c>
      <c r="AK30" s="18">
        <f t="shared" si="0"/>
        <v>329</v>
      </c>
    </row>
    <row r="31" spans="1:37" x14ac:dyDescent="0.25">
      <c r="A31" s="11" t="s">
        <v>25</v>
      </c>
      <c r="B31" s="11"/>
      <c r="C31" s="4"/>
      <c r="D31" s="33"/>
      <c r="E31" s="4"/>
      <c r="F31" s="4"/>
      <c r="G31" s="1"/>
      <c r="H31" s="13">
        <f>+'Ventnor (D)'!C16</f>
        <v>118</v>
      </c>
      <c r="I31" s="1"/>
      <c r="J31" s="13">
        <f>+'Ventnor (D)'!E16</f>
        <v>119</v>
      </c>
      <c r="K31" s="13">
        <f>+'Ventnor (D)'!F16</f>
        <v>111</v>
      </c>
      <c r="L31" s="33"/>
      <c r="M31" s="4"/>
      <c r="N31" s="33"/>
      <c r="O31" s="4"/>
      <c r="P31" s="4"/>
      <c r="Q31" s="1"/>
      <c r="R31" s="4"/>
      <c r="S31" s="33"/>
      <c r="T31" s="4"/>
      <c r="U31" s="4"/>
      <c r="V31" s="1"/>
      <c r="W31" s="13">
        <f>+'Ventnor (D)'!H16</f>
        <v>112</v>
      </c>
      <c r="X31" s="1"/>
      <c r="Y31" s="13">
        <f>+'Ventnor (D)'!J16</f>
        <v>117</v>
      </c>
      <c r="Z31" s="1"/>
      <c r="AA31" s="13">
        <f>+'Ventnor (D)'!L16</f>
        <v>117</v>
      </c>
      <c r="AB31" s="13">
        <f>+'Ventnor (D)'!M16</f>
        <v>109</v>
      </c>
      <c r="AC31" s="1"/>
      <c r="AD31" s="13"/>
      <c r="AE31" s="1"/>
      <c r="AF31" s="20">
        <v>2461</v>
      </c>
      <c r="AG31" s="18">
        <f>+'Ventnor (D)'!O16</f>
        <v>134</v>
      </c>
      <c r="AH31" s="18">
        <f>+'Ventnor (D)'!P16</f>
        <v>6</v>
      </c>
      <c r="AI31" s="18">
        <f>+'Ventnor (D)'!Q16</f>
        <v>211</v>
      </c>
      <c r="AJ31" s="18">
        <f>+'Ventnor (D)'!R16</f>
        <v>4</v>
      </c>
      <c r="AK31" s="18">
        <f t="shared" si="0"/>
        <v>355</v>
      </c>
    </row>
    <row r="32" spans="1:37" x14ac:dyDescent="0.25">
      <c r="A32" s="11" t="s">
        <v>26</v>
      </c>
      <c r="B32" s="11"/>
      <c r="C32" s="13">
        <f>+'Weymouth Twp (D)'!C13</f>
        <v>44</v>
      </c>
      <c r="D32" s="29"/>
      <c r="E32" s="13">
        <f>+'Weymouth Twp (D)'!E13</f>
        <v>41</v>
      </c>
      <c r="F32" s="13">
        <f>+'Weymouth Twp (D)'!F13</f>
        <v>40</v>
      </c>
      <c r="G32" s="1"/>
      <c r="H32" s="4"/>
      <c r="I32" s="1"/>
      <c r="J32" s="4"/>
      <c r="K32" s="4"/>
      <c r="L32" s="33"/>
      <c r="M32" s="4"/>
      <c r="N32" s="33"/>
      <c r="O32" s="4"/>
      <c r="P32" s="4"/>
      <c r="Q32" s="1"/>
      <c r="R32" s="4"/>
      <c r="S32" s="33"/>
      <c r="T32" s="4"/>
      <c r="U32" s="4"/>
      <c r="V32" s="1"/>
      <c r="W32" s="13">
        <f>+'Weymouth Twp (D)'!H13</f>
        <v>43</v>
      </c>
      <c r="X32" s="1"/>
      <c r="Y32" s="13">
        <f>+'Weymouth Twp (D)'!J13</f>
        <v>41</v>
      </c>
      <c r="Z32" s="1"/>
      <c r="AA32" s="13">
        <f>+'Weymouth Twp (D)'!L13</f>
        <v>41</v>
      </c>
      <c r="AB32" s="13">
        <f>+'Weymouth Twp (D)'!M13</f>
        <v>39</v>
      </c>
      <c r="AC32" s="1"/>
      <c r="AD32" s="4"/>
      <c r="AE32" s="1"/>
      <c r="AF32" s="25">
        <v>627</v>
      </c>
      <c r="AG32" s="18">
        <f>+'Weymouth Twp (D)'!Q13</f>
        <v>45</v>
      </c>
      <c r="AH32" s="18">
        <f>+'Weymouth Twp (D)'!R13</f>
        <v>12</v>
      </c>
      <c r="AI32" s="18">
        <f>+'Weymouth Twp (D)'!S13</f>
        <v>66</v>
      </c>
      <c r="AJ32" s="18">
        <f>+'Weymouth Twp (D)'!T13</f>
        <v>1</v>
      </c>
      <c r="AK32" s="18">
        <f t="shared" si="0"/>
        <v>124</v>
      </c>
    </row>
    <row r="33" spans="1:39" ht="15.75" thickBot="1" x14ac:dyDescent="0.3">
      <c r="A33" s="21"/>
      <c r="B33" s="21"/>
      <c r="C33" s="1"/>
      <c r="D33" s="1"/>
      <c r="E33" s="1"/>
      <c r="F33" s="1"/>
      <c r="G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22"/>
      <c r="AG33" s="22"/>
      <c r="AH33" s="22"/>
      <c r="AI33" s="22"/>
      <c r="AJ33" s="22"/>
      <c r="AK33" s="22"/>
    </row>
    <row r="34" spans="1:39" ht="15.75" thickBot="1" x14ac:dyDescent="0.3">
      <c r="A34" s="8" t="s">
        <v>27</v>
      </c>
      <c r="B34" s="8"/>
      <c r="C34" s="5">
        <f>+SUM(C10:C32)</f>
        <v>63</v>
      </c>
      <c r="D34" s="34"/>
      <c r="E34" s="5">
        <f>+SUM(E10:E32)</f>
        <v>59</v>
      </c>
      <c r="F34" s="5">
        <f>+SUM(F10:F32)</f>
        <v>58</v>
      </c>
      <c r="G34" s="1"/>
      <c r="H34" s="5">
        <f>+SUM(H10:H32)</f>
        <v>3433</v>
      </c>
      <c r="I34" s="1"/>
      <c r="J34" s="5">
        <f>+SUM(J10:J32)</f>
        <v>3355</v>
      </c>
      <c r="K34" s="5">
        <f>+SUM(K10:K32)</f>
        <v>3267</v>
      </c>
      <c r="L34" s="34"/>
      <c r="M34" s="5">
        <f>+SUM(M10:M32)</f>
        <v>140</v>
      </c>
      <c r="N34" s="34"/>
      <c r="O34" s="5">
        <f>+SUM(O10:O32)</f>
        <v>130</v>
      </c>
      <c r="P34" s="5">
        <f>+SUM(P10:P32)</f>
        <v>138</v>
      </c>
      <c r="Q34" s="1"/>
      <c r="R34" s="5">
        <f>+SUM(R10:R32)</f>
        <v>197</v>
      </c>
      <c r="S34" s="34"/>
      <c r="T34" s="5">
        <f>+SUM(T10:T32)</f>
        <v>191</v>
      </c>
      <c r="U34" s="5">
        <f>+SUM(U10:U32)</f>
        <v>188</v>
      </c>
      <c r="V34" s="1"/>
      <c r="W34" s="5">
        <f>+SUM(W10:W32)</f>
        <v>3665</v>
      </c>
      <c r="X34" s="1"/>
      <c r="Y34" s="5">
        <f>+SUM(Y10:Y32)</f>
        <v>3805</v>
      </c>
      <c r="Z34" s="1"/>
      <c r="AA34" s="5">
        <f>+SUM(AA10:AA32)</f>
        <v>3718</v>
      </c>
      <c r="AB34" s="5">
        <f>+SUM(AB10:AB32)</f>
        <v>3577</v>
      </c>
      <c r="AC34" s="1"/>
      <c r="AD34" s="5">
        <f>+SUM(AD10:AD32)</f>
        <v>537</v>
      </c>
      <c r="AE34" s="1"/>
      <c r="AF34" s="26">
        <f t="shared" ref="AF34:AK34" si="1">+SUM(AF10:AF32)</f>
        <v>71116</v>
      </c>
      <c r="AG34" s="26">
        <f t="shared" si="1"/>
        <v>4767</v>
      </c>
      <c r="AH34" s="26">
        <f t="shared" si="1"/>
        <v>507</v>
      </c>
      <c r="AI34" s="26">
        <f t="shared" si="1"/>
        <v>4595</v>
      </c>
      <c r="AJ34" s="26">
        <f>+SUM(AJ10:AJ32)</f>
        <v>300</v>
      </c>
      <c r="AK34" s="26">
        <f t="shared" si="1"/>
        <v>10169</v>
      </c>
    </row>
    <row r="35" spans="1:39" x14ac:dyDescent="0.25">
      <c r="A35" s="11" t="s">
        <v>217</v>
      </c>
      <c r="B35" s="11"/>
      <c r="C35" s="12">
        <f>+'Corbin City (D)'!C13+'Estell Manor (D)'!C13+'Weymouth Twp (D)'!C14</f>
        <v>13</v>
      </c>
      <c r="D35" s="29"/>
      <c r="E35" s="12">
        <f>+'Corbin City (D)'!E13+'Estell Manor (D)'!E13+'Weymouth Twp (D)'!E14</f>
        <v>13</v>
      </c>
      <c r="F35" s="12">
        <f>+'Corbin City (D)'!F13+'Estell Manor (D)'!F13+'Weymouth Twp (D)'!F14</f>
        <v>13</v>
      </c>
      <c r="G35" s="1"/>
      <c r="H35" s="12">
        <f>+'Absecon (D)'!C18+'Atlantic City (D)'!C33+'Brigantine (D)'!C16+'Egg Harbor Twp (D)'!C34+'Galloway Twp (D)'!C29+'Hamilton Twp (D)'!C25+'Linwood (D)'!C17+'Longport (D)'!C13+'Margate (D)'!C16+'Northfield (D)'!C20+'Pleasantville (D)'!C20+'Port Republic (D)'!C14+'Somers Point (D)'!C20+'Ventnor (D)'!C17</f>
        <v>327</v>
      </c>
      <c r="I35" s="1"/>
      <c r="J35" s="12">
        <f>+'Absecon (D)'!E18+'Atlantic City (D)'!E33+'Brigantine (D)'!E16+'Egg Harbor Twp (D)'!E34+'Galloway Twp (D)'!E29+'Hamilton Twp (D)'!E25+'Linwood (D)'!E17+'Longport (D)'!E13+'Margate (D)'!E16+'Northfield (D)'!E20+'Pleasantville (D)'!E20+'Port Republic (D)'!E14+'Somers Point (D)'!E20+'Ventnor (D)'!E17</f>
        <v>324</v>
      </c>
      <c r="K35" s="12">
        <f>+'Absecon (D)'!F18+'Atlantic City (D)'!F33+'Brigantine (D)'!F16+'Egg Harbor Twp (D)'!F34+'Galloway Twp (D)'!F29+'Hamilton Twp (D)'!F25+'Linwood (D)'!F17+'Longport (D)'!F13+'Margate (D)'!F16+'Northfield (D)'!F20+'Pleasantville (D)'!F20+'Port Republic (D)'!F14+'Somers Point (D)'!F20+'Ventnor (D)'!F17</f>
        <v>319</v>
      </c>
      <c r="L35" s="29"/>
      <c r="M35" s="12">
        <f>+'Buena Borough (D)'!C14+'Buena Vista Twp (D)'!C16</f>
        <v>21</v>
      </c>
      <c r="N35" s="29"/>
      <c r="O35" s="12">
        <f>+'Buena Borough (D)'!E14+'Buena Vista Twp (D)'!E16</f>
        <v>22</v>
      </c>
      <c r="P35" s="12">
        <f>+'Buena Borough (D)'!F14+'Buena Vista Twp (D)'!F16</f>
        <v>22</v>
      </c>
      <c r="Q35" s="1"/>
      <c r="R35" s="12">
        <f>+'Egg Harbor City (D)'!C18+'Folsom (D)'!C13+'Hammonton (D)'!C19+'Mullica Twp (D)'!C15</f>
        <v>17</v>
      </c>
      <c r="S35" s="29"/>
      <c r="T35" s="12">
        <f>+'Egg Harbor City (D)'!E18+'Folsom (D)'!E13+'Hammonton (D)'!E19+'Mullica Twp (D)'!E15</f>
        <v>16</v>
      </c>
      <c r="U35" s="12">
        <f>+'Egg Harbor City (D)'!F18+'Folsom (D)'!F13+'Hammonton (D)'!F19+'Mullica Twp (D)'!F15</f>
        <v>17</v>
      </c>
      <c r="V35" s="1"/>
      <c r="W35" s="12">
        <f>+'Absecon (D)'!H18+'Atlantic City (D)'!H33+'Brigantine (D)'!H16+'Buena Borough (D)'!H14+'Buena Vista Twp (D)'!H16+'Corbin City (D)'!H13+'Egg Harbor City (D)'!H18+'Egg Harbor Twp (D)'!H34+'Estell Manor (D)'!H13+'Folsom (D)'!H13+'Galloway Twp (D)'!H29+'Hamilton Twp (D)'!H25+'Hammonton (D)'!H19+'Linwood (D)'!H17+'Longport (D)'!H13+'Margate (D)'!H16+'Mullica Twp (D)'!H15+'Northfield (D)'!H20+'Pleasantville (D)'!H20+'Port Republic (D)'!H14+'Somers Point (D)'!H20+'Ventnor (D)'!H17+'Weymouth Twp (D)'!H14</f>
        <v>365</v>
      </c>
      <c r="X35" s="1"/>
      <c r="Y35" s="12">
        <f>+'Absecon (D)'!J18+'Atlantic City (D)'!J33+'Brigantine (D)'!J16+'Buena Borough (D)'!J14+'Buena Vista Twp (D)'!J16+'Corbin City (D)'!J13+'Egg Harbor City (D)'!J18+'Egg Harbor Twp (D)'!J34+'Estell Manor (D)'!J13+'Folsom (D)'!J13+'Galloway Twp (D)'!J29+'Hamilton Twp (D)'!J25+'Hammonton (D)'!J19+'Linwood (D)'!J17+'Longport (D)'!J13+'Margate (D)'!J16+'Mullica Twp (D)'!J15+'Northfield (D)'!J20+'Pleasantville (D)'!J20+'Port Republic (D)'!J14+'Somers Point (D)'!J20+'Ventnor (D)'!J17+'Weymouth Twp (D)'!J14</f>
        <v>382</v>
      </c>
      <c r="Z35" s="1"/>
      <c r="AA35" s="12">
        <f>+'Absecon (D)'!L18+'Atlantic City (D)'!L33+'Brigantine (D)'!L16+'Buena Borough (D)'!L14+'Buena Vista Twp (D)'!L16+'Corbin City (D)'!L13+'Egg Harbor City (D)'!L18+'Egg Harbor Twp (D)'!L34+'Estell Manor (D)'!L13+'Folsom (D)'!L13+'Galloway Twp (D)'!L29+'Hamilton Twp (D)'!L25+'Hammonton (D)'!L19+'Linwood (D)'!L17+'Longport (D)'!L13+'Margate (D)'!L16+'Mullica Twp (D)'!L15+'Northfield (D)'!L20+'Pleasantville (D)'!L20+'Port Republic (D)'!L14+'Somers Point (D)'!L20+'Ventnor (D)'!L17+'Weymouth Twp (D)'!L14</f>
        <v>374</v>
      </c>
      <c r="AB35" s="12">
        <f>+'Absecon (D)'!M18+'Atlantic City (D)'!M33+'Brigantine (D)'!M16+'Buena Borough (D)'!M14+'Buena Vista Twp (D)'!M16+'Corbin City (D)'!M13+'Egg Harbor City (D)'!M18+'Egg Harbor Twp (D)'!M34+'Estell Manor (D)'!M13+'Folsom (D)'!M13+'Galloway Twp (D)'!M29+'Hamilton Twp (D)'!M25+'Hammonton (D)'!M19+'Linwood (D)'!M17+'Longport (D)'!M13+'Margate (D)'!M16+'Mullica Twp (D)'!M15+'Northfield (D)'!M20+'Pleasantville (D)'!M20+'Port Republic (D)'!M14+'Somers Point (D)'!M20+'Ventnor (D)'!M17+'Weymouth Twp (D)'!M14</f>
        <v>369</v>
      </c>
      <c r="AC35" s="1"/>
      <c r="AD35" s="12">
        <f>+'Egg Harbor Twp (D)'!O34+'Hamilton Twp (D)'!O25</f>
        <v>68</v>
      </c>
      <c r="AE35" s="1"/>
      <c r="AF35" s="22"/>
      <c r="AG35" s="22"/>
      <c r="AH35" s="22"/>
      <c r="AI35" s="22"/>
      <c r="AJ35" s="22"/>
      <c r="AK35" s="22"/>
    </row>
    <row r="36" spans="1:39" x14ac:dyDescent="0.25">
      <c r="A36" s="11" t="s">
        <v>28</v>
      </c>
      <c r="B36" s="11"/>
      <c r="C36" s="12">
        <f>+'Corbin City (D)'!C14+'Estell Manor (D)'!C14+'Weymouth Twp (D)'!C15</f>
        <v>88</v>
      </c>
      <c r="D36" s="29"/>
      <c r="E36" s="12">
        <f>+'Corbin City (D)'!E14+'Estell Manor (D)'!E14+'Weymouth Twp (D)'!E15</f>
        <v>86</v>
      </c>
      <c r="F36" s="12">
        <f>+'Corbin City (D)'!F14+'Estell Manor (D)'!F14+'Weymouth Twp (D)'!F15</f>
        <v>88</v>
      </c>
      <c r="G36" s="1"/>
      <c r="H36" s="12">
        <f>+'Absecon (D)'!C19+'Atlantic City (D)'!C34+'Brigantine (D)'!C17+'Egg Harbor Twp (D)'!C35+'Galloway Twp (D)'!C30+'Hamilton Twp (D)'!C26+'Linwood (D)'!C18+'Longport (D)'!C14+'Margate (D)'!C17+'Northfield (D)'!C21+'Pleasantville (D)'!C21+'Port Republic (D)'!C15+'Somers Point (D)'!C21+'Ventnor (D)'!C18</f>
        <v>3441</v>
      </c>
      <c r="I36" s="1"/>
      <c r="J36" s="12">
        <f>+'Absecon (D)'!E19+'Atlantic City (D)'!E34+'Brigantine (D)'!E17+'Egg Harbor Twp (D)'!E35+'Galloway Twp (D)'!E30+'Hamilton Twp (D)'!E26+'Linwood (D)'!E18+'Longport (D)'!E14+'Margate (D)'!E17+'Northfield (D)'!E21+'Pleasantville (D)'!E21+'Port Republic (D)'!E15+'Somers Point (D)'!E21+'Ventnor (D)'!E18</f>
        <v>3414</v>
      </c>
      <c r="K36" s="12">
        <f>+'Absecon (D)'!F19+'Atlantic City (D)'!F34+'Brigantine (D)'!F17+'Egg Harbor Twp (D)'!F35+'Galloway Twp (D)'!F30+'Hamilton Twp (D)'!F26+'Linwood (D)'!F18+'Longport (D)'!F14+'Margate (D)'!F17+'Northfield (D)'!F21+'Pleasantville (D)'!F21+'Port Republic (D)'!F15+'Somers Point (D)'!F21+'Ventnor (D)'!F18</f>
        <v>3322</v>
      </c>
      <c r="L36" s="29"/>
      <c r="M36" s="12">
        <f>+'Buena Borough (D)'!C15+'Buena Vista Twp (D)'!C17</f>
        <v>155</v>
      </c>
      <c r="N36" s="29"/>
      <c r="O36" s="12">
        <f>+'Buena Borough (D)'!E15+'Buena Vista Twp (D)'!E17</f>
        <v>153</v>
      </c>
      <c r="P36" s="12">
        <f>+'Buena Borough (D)'!F15+'Buena Vista Twp (D)'!F17</f>
        <v>154</v>
      </c>
      <c r="Q36" s="1"/>
      <c r="R36" s="12">
        <f>+'Egg Harbor City (D)'!C19+'Folsom (D)'!C14+'Hammonton (D)'!C20+'Mullica Twp (D)'!C16</f>
        <v>266</v>
      </c>
      <c r="S36" s="29"/>
      <c r="T36" s="12">
        <f>+'Egg Harbor City (D)'!E19+'Folsom (D)'!E14+'Hammonton (D)'!E20+'Mullica Twp (D)'!E16</f>
        <v>263</v>
      </c>
      <c r="U36" s="12">
        <f>+'Egg Harbor City (D)'!F19+'Folsom (D)'!F14+'Hammonton (D)'!F20+'Mullica Twp (D)'!F16</f>
        <v>265</v>
      </c>
      <c r="V36" s="1"/>
      <c r="W36" s="12">
        <f>+'Absecon (D)'!H19+'Atlantic City (D)'!H34+'Brigantine (D)'!H17+'Buena Borough (D)'!H15+'Buena Vista Twp (D)'!H17+'Corbin City (D)'!H14+'Egg Harbor City (D)'!H19+'Egg Harbor Twp (D)'!H35+'Estell Manor (D)'!H14+'Folsom (D)'!H14+'Galloway Twp (D)'!H30+'Hamilton Twp (D)'!H26+'Hammonton (D)'!H20+'Linwood (D)'!H18+'Longport (D)'!H14+'Margate (D)'!H17+'Mullica Twp (D)'!H16+'Northfield (D)'!H21+'Pleasantville (D)'!H21+'Port Republic (D)'!H15+'Somers Point (D)'!H21+'Ventnor (D)'!H18+'Weymouth Twp (D)'!H15</f>
        <v>3841</v>
      </c>
      <c r="X36" s="1"/>
      <c r="Y36" s="12">
        <f>+'Absecon (D)'!J19+'Atlantic City (D)'!J34+'Brigantine (D)'!J17+'Buena Borough (D)'!J15+'Buena Vista Twp (D)'!J17+'Corbin City (D)'!J14+'Egg Harbor City (D)'!J19+'Egg Harbor Twp (D)'!J35+'Estell Manor (D)'!J14+'Folsom (D)'!J14+'Galloway Twp (D)'!J30+'Hamilton Twp (D)'!J26+'Hammonton (D)'!J20+'Linwood (D)'!J18+'Longport (D)'!J14+'Margate (D)'!J17+'Mullica Twp (D)'!J16+'Northfield (D)'!J21+'Pleasantville (D)'!J21+'Port Republic (D)'!J15+'Somers Point (D)'!J21+'Ventnor (D)'!J18+'Weymouth Twp (D)'!J15</f>
        <v>4004</v>
      </c>
      <c r="Z36" s="1"/>
      <c r="AA36" s="12">
        <f>+'Absecon (D)'!L19+'Atlantic City (D)'!L34+'Brigantine (D)'!L17+'Buena Borough (D)'!L15+'Buena Vista Twp (D)'!L17+'Corbin City (D)'!L14+'Egg Harbor City (D)'!L19+'Egg Harbor Twp (D)'!L35+'Estell Manor (D)'!L14+'Folsom (D)'!L14+'Galloway Twp (D)'!L30+'Hamilton Twp (D)'!L26+'Hammonton (D)'!L20+'Linwood (D)'!L18+'Longport (D)'!L14+'Margate (D)'!L17+'Mullica Twp (D)'!L16+'Northfield (D)'!L21+'Pleasantville (D)'!L21+'Port Republic (D)'!L15+'Somers Point (D)'!L21+'Ventnor (D)'!L18+'Weymouth Twp (D)'!L15</f>
        <v>3889</v>
      </c>
      <c r="AB36" s="12">
        <f>+'Absecon (D)'!M19+'Atlantic City (D)'!M34+'Brigantine (D)'!M17+'Buena Borough (D)'!M15+'Buena Vista Twp (D)'!M17+'Corbin City (D)'!M14+'Egg Harbor City (D)'!M19+'Egg Harbor Twp (D)'!M35+'Estell Manor (D)'!M14+'Folsom (D)'!M14+'Galloway Twp (D)'!M30+'Hamilton Twp (D)'!M26+'Hammonton (D)'!M20+'Linwood (D)'!M18+'Longport (D)'!M14+'Margate (D)'!M17+'Mullica Twp (D)'!M16+'Northfield (D)'!M21+'Pleasantville (D)'!M21+'Port Republic (D)'!M15+'Somers Point (D)'!M21+'Ventnor (D)'!M18+'Weymouth Twp (D)'!M15</f>
        <v>3836</v>
      </c>
      <c r="AC36" s="1"/>
      <c r="AD36" s="12">
        <f>+'Egg Harbor Twp (D)'!O35+'Hamilton Twp (D)'!O26</f>
        <v>667</v>
      </c>
      <c r="AE36" s="1"/>
      <c r="AF36" s="22"/>
      <c r="AG36" s="22"/>
      <c r="AH36" s="22"/>
      <c r="AI36" s="22"/>
      <c r="AJ36" s="22"/>
      <c r="AK36" s="22"/>
    </row>
    <row r="37" spans="1:39" x14ac:dyDescent="0.25">
      <c r="A37" s="23" t="s">
        <v>29</v>
      </c>
      <c r="B37" s="23"/>
      <c r="C37" s="12">
        <f>+'Corbin City (D)'!C15+'Estell Manor (D)'!C15+'Weymouth Twp (D)'!C16</f>
        <v>1</v>
      </c>
      <c r="D37" s="29"/>
      <c r="E37" s="12">
        <f>+'Corbin City (D)'!E15+'Estell Manor (D)'!E15+'Weymouth Twp (D)'!E16</f>
        <v>1</v>
      </c>
      <c r="F37" s="12">
        <f>+'Corbin City (D)'!F15+'Estell Manor (D)'!F15+'Weymouth Twp (D)'!F16</f>
        <v>1</v>
      </c>
      <c r="G37" s="1"/>
      <c r="H37" s="12">
        <f>+'Absecon (D)'!C20+'Atlantic City (D)'!C35+'Brigantine (D)'!C18+'Egg Harbor Twp (D)'!C36+'Galloway Twp (D)'!C31+'Hamilton Twp (D)'!C27+'Linwood (D)'!C19+'Longport (D)'!C15+'Margate (D)'!C18+'Northfield (D)'!C22+'Pleasantville (D)'!C22+'Port Republic (D)'!C16+'Somers Point (D)'!C22+'Ventnor (D)'!C19</f>
        <v>184</v>
      </c>
      <c r="I37" s="1"/>
      <c r="J37" s="12">
        <f>+'Absecon (D)'!E20+'Atlantic City (D)'!E35+'Brigantine (D)'!E18+'Egg Harbor Twp (D)'!E36+'Galloway Twp (D)'!E31+'Hamilton Twp (D)'!E27+'Linwood (D)'!E19+'Longport (D)'!E15+'Margate (D)'!E18+'Northfield (D)'!E22+'Pleasantville (D)'!E22+'Port Republic (D)'!E16+'Somers Point (D)'!E22+'Ventnor (D)'!E19</f>
        <v>172</v>
      </c>
      <c r="K37" s="12">
        <f>+'Absecon (D)'!F20+'Atlantic City (D)'!F35+'Brigantine (D)'!F18+'Egg Harbor Twp (D)'!F36+'Galloway Twp (D)'!F31+'Hamilton Twp (D)'!F27+'Linwood (D)'!F19+'Longport (D)'!F15+'Margate (D)'!F18+'Northfield (D)'!F22+'Pleasantville (D)'!F22+'Port Republic (D)'!F16+'Somers Point (D)'!F22+'Ventnor (D)'!F19</f>
        <v>176</v>
      </c>
      <c r="L37" s="29"/>
      <c r="M37" s="12">
        <f>+'Buena Borough (D)'!C16+'Buena Vista Twp (D)'!C18</f>
        <v>2</v>
      </c>
      <c r="N37" s="29"/>
      <c r="O37" s="12">
        <f>+'Buena Borough (D)'!E16+'Buena Vista Twp (D)'!E18</f>
        <v>3</v>
      </c>
      <c r="P37" s="12">
        <f>+'Buena Borough (D)'!F16+'Buena Vista Twp (D)'!F18</f>
        <v>2</v>
      </c>
      <c r="Q37" s="1"/>
      <c r="R37" s="12">
        <f>+'Egg Harbor City (D)'!C20+'Folsom (D)'!C15+'Hammonton (D)'!C21+'Mullica Twp (D)'!C17</f>
        <v>13</v>
      </c>
      <c r="S37" s="29"/>
      <c r="T37" s="12">
        <f>+'Egg Harbor City (D)'!E20+'Folsom (D)'!E15+'Hammonton (D)'!E21+'Mullica Twp (D)'!E17</f>
        <v>12</v>
      </c>
      <c r="U37" s="12">
        <f>+'Egg Harbor City (D)'!F20+'Folsom (D)'!F15+'Hammonton (D)'!F21+'Mullica Twp (D)'!F17</f>
        <v>12</v>
      </c>
      <c r="V37" s="1"/>
      <c r="W37" s="12">
        <f>+'Absecon (D)'!H20+'Atlantic City (D)'!H35+'Brigantine (D)'!H18+'Buena Borough (D)'!H16+'Buena Vista Twp (D)'!H18+'Corbin City (D)'!H15+'Egg Harbor City (D)'!H20+'Egg Harbor Twp (D)'!H36+'Estell Manor (D)'!H15+'Folsom (D)'!H15+'Galloway Twp (D)'!H31+'Hamilton Twp (D)'!H27+'Hammonton (D)'!H21+'Linwood (D)'!H19+'Longport (D)'!H15+'Margate (D)'!H18+'Mullica Twp (D)'!H17+'Northfield (D)'!H22+'Pleasantville (D)'!H22+'Port Republic (D)'!H16+'Somers Point (D)'!H22+'Ventnor (D)'!H19+'Weymouth Twp (D)'!H16</f>
        <v>193</v>
      </c>
      <c r="X37" s="1"/>
      <c r="Y37" s="12">
        <f>+'Absecon (D)'!J20+'Atlantic City (D)'!J35+'Brigantine (D)'!J18+'Buena Borough (D)'!J16+'Buena Vista Twp (D)'!J18+'Corbin City (D)'!J15+'Egg Harbor City (D)'!J20+'Egg Harbor Twp (D)'!J36+'Estell Manor (D)'!J15+'Folsom (D)'!J15+'Galloway Twp (D)'!J31+'Hamilton Twp (D)'!J27+'Hammonton (D)'!J21+'Linwood (D)'!J19+'Longport (D)'!J15+'Margate (D)'!J18+'Mullica Twp (D)'!J17+'Northfield (D)'!J22+'Pleasantville (D)'!J22+'Port Republic (D)'!J16+'Somers Point (D)'!J22+'Ventnor (D)'!J19+'Weymouth Twp (D)'!J16</f>
        <v>195</v>
      </c>
      <c r="Z37" s="1"/>
      <c r="AA37" s="12">
        <f>+'Absecon (D)'!L20+'Atlantic City (D)'!L35+'Brigantine (D)'!L18+'Buena Borough (D)'!L16+'Buena Vista Twp (D)'!L18+'Corbin City (D)'!L15+'Egg Harbor City (D)'!L20+'Egg Harbor Twp (D)'!L36+'Estell Manor (D)'!L15+'Folsom (D)'!L15+'Galloway Twp (D)'!L31+'Hamilton Twp (D)'!L27+'Hammonton (D)'!L21+'Linwood (D)'!L19+'Longport (D)'!L15+'Margate (D)'!L18+'Mullica Twp (D)'!L17+'Northfield (D)'!L22+'Pleasantville (D)'!L22+'Port Republic (D)'!L16+'Somers Point (D)'!L22+'Ventnor (D)'!L19+'Weymouth Twp (D)'!L16</f>
        <v>188</v>
      </c>
      <c r="AB37" s="12">
        <f>+'Absecon (D)'!M20+'Atlantic City (D)'!M35+'Brigantine (D)'!M18+'Buena Borough (D)'!M16+'Buena Vista Twp (D)'!M18+'Corbin City (D)'!M15+'Egg Harbor City (D)'!M20+'Egg Harbor Twp (D)'!M36+'Estell Manor (D)'!M15+'Folsom (D)'!M15+'Galloway Twp (D)'!M31+'Hamilton Twp (D)'!M27+'Hammonton (D)'!M21+'Linwood (D)'!M19+'Longport (D)'!M15+'Margate (D)'!M18+'Mullica Twp (D)'!M17+'Northfield (D)'!M22+'Pleasantville (D)'!M22+'Port Republic (D)'!M16+'Somers Point (D)'!M22+'Ventnor (D)'!M19+'Weymouth Twp (D)'!M16</f>
        <v>184</v>
      </c>
      <c r="AC37" s="1"/>
      <c r="AD37" s="12">
        <f>+'Egg Harbor Twp (D)'!O36+'Hamilton Twp (D)'!O27</f>
        <v>23</v>
      </c>
      <c r="AE37" s="1"/>
      <c r="AF37" s="22"/>
      <c r="AG37" s="22"/>
      <c r="AH37" s="22"/>
      <c r="AI37" s="22"/>
      <c r="AJ37" s="22"/>
      <c r="AK37" s="22"/>
    </row>
    <row r="38" spans="1:39" ht="15.75" thickBot="1" x14ac:dyDescent="0.3">
      <c r="A38" s="23" t="s">
        <v>30</v>
      </c>
      <c r="B38" s="23"/>
      <c r="C38" s="12">
        <v>0</v>
      </c>
      <c r="D38" s="29"/>
      <c r="E38" s="12">
        <v>0</v>
      </c>
      <c r="F38" s="12">
        <v>0</v>
      </c>
      <c r="G38" s="1"/>
      <c r="H38" s="12">
        <v>6</v>
      </c>
      <c r="I38" s="1"/>
      <c r="J38" s="12">
        <v>5</v>
      </c>
      <c r="K38" s="12">
        <v>2</v>
      </c>
      <c r="L38" s="29"/>
      <c r="M38" s="12">
        <v>0</v>
      </c>
      <c r="N38" s="29"/>
      <c r="O38" s="12">
        <v>0</v>
      </c>
      <c r="P38" s="12">
        <v>0</v>
      </c>
      <c r="Q38" s="1"/>
      <c r="R38" s="12">
        <v>0</v>
      </c>
      <c r="S38" s="29"/>
      <c r="T38" s="12">
        <v>0</v>
      </c>
      <c r="U38" s="12">
        <v>0</v>
      </c>
      <c r="V38" s="1"/>
      <c r="W38" s="12">
        <v>5</v>
      </c>
      <c r="X38" s="1"/>
      <c r="Y38" s="12">
        <v>4</v>
      </c>
      <c r="Z38" s="1"/>
      <c r="AA38" s="12">
        <v>5</v>
      </c>
      <c r="AB38" s="12">
        <v>5</v>
      </c>
      <c r="AC38" s="1"/>
      <c r="AD38" s="12">
        <v>0</v>
      </c>
      <c r="AE38" s="1"/>
      <c r="AF38" s="27"/>
      <c r="AG38" s="27"/>
      <c r="AH38" s="27"/>
      <c r="AI38" s="27"/>
      <c r="AJ38" s="27"/>
      <c r="AK38" s="28"/>
    </row>
    <row r="39" spans="1:39" ht="15.75" thickBot="1" x14ac:dyDescent="0.3">
      <c r="A39" s="8" t="s">
        <v>31</v>
      </c>
      <c r="B39" s="8"/>
      <c r="C39" s="5">
        <f>+SUM(C34:C38)</f>
        <v>165</v>
      </c>
      <c r="D39" s="34"/>
      <c r="E39" s="5">
        <f>+SUM(E34:E38)</f>
        <v>159</v>
      </c>
      <c r="F39" s="5">
        <f>+SUM(F34:F38)</f>
        <v>160</v>
      </c>
      <c r="G39" s="1"/>
      <c r="H39" s="5">
        <f>+SUM(H34:H38)</f>
        <v>7391</v>
      </c>
      <c r="I39" s="1"/>
      <c r="J39" s="5">
        <f>+SUM(J34:J38)</f>
        <v>7270</v>
      </c>
      <c r="K39" s="5">
        <f>+SUM(K34:K38)</f>
        <v>7086</v>
      </c>
      <c r="L39" s="34"/>
      <c r="M39" s="5">
        <f>+SUM(M34:M38)</f>
        <v>318</v>
      </c>
      <c r="N39" s="34"/>
      <c r="O39" s="5">
        <f>+SUM(O34:O38)</f>
        <v>308</v>
      </c>
      <c r="P39" s="5">
        <f>+SUM(P34:P38)</f>
        <v>316</v>
      </c>
      <c r="Q39" s="1"/>
      <c r="R39" s="5">
        <f>+SUM(R34:R38)</f>
        <v>493</v>
      </c>
      <c r="S39" s="34"/>
      <c r="T39" s="5">
        <f>+SUM(T34:T38)</f>
        <v>482</v>
      </c>
      <c r="U39" s="5">
        <f>+SUM(U34:U38)</f>
        <v>482</v>
      </c>
      <c r="V39" s="1"/>
      <c r="W39" s="5">
        <f>+SUM(W34:W38)</f>
        <v>8069</v>
      </c>
      <c r="X39" s="1"/>
      <c r="Y39" s="5">
        <f>+SUM(Y34:Y38)</f>
        <v>8390</v>
      </c>
      <c r="Z39" s="1"/>
      <c r="AA39" s="5">
        <f>+SUM(AA34:AA38)</f>
        <v>8174</v>
      </c>
      <c r="AB39" s="5">
        <f>+SUM(AB34:AB38)</f>
        <v>7971</v>
      </c>
      <c r="AC39" s="1"/>
      <c r="AD39" s="5">
        <f>+SUM(AD34:AD38)</f>
        <v>1295</v>
      </c>
      <c r="AE39" s="1"/>
      <c r="AF39" s="22"/>
      <c r="AG39" s="22"/>
      <c r="AH39" s="22"/>
      <c r="AI39" s="22"/>
      <c r="AJ39" s="22"/>
      <c r="AK39" s="22"/>
    </row>
    <row r="40" spans="1:39" x14ac:dyDescent="0.25">
      <c r="AF40" s="22"/>
      <c r="AG40" s="22"/>
      <c r="AH40" s="22"/>
      <c r="AI40" s="22"/>
      <c r="AJ40" s="22"/>
      <c r="AK40" s="22"/>
    </row>
    <row r="41" spans="1:39" x14ac:dyDescent="0.25">
      <c r="A41" s="41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</row>
    <row r="42" spans="1:39" x14ac:dyDescent="0.25">
      <c r="A42" s="41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</row>
    <row r="43" spans="1:39" x14ac:dyDescent="0.25"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</row>
    <row r="44" spans="1:39" x14ac:dyDescent="0.25"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</row>
    <row r="45" spans="1:39" x14ac:dyDescent="0.25">
      <c r="A45" s="41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</row>
    <row r="46" spans="1:39" x14ac:dyDescent="0.25"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</row>
    <row r="47" spans="1:39" x14ac:dyDescent="0.25"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</row>
    <row r="48" spans="1:39" x14ac:dyDescent="0.25"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</row>
    <row r="49" spans="3:39" x14ac:dyDescent="0.25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</row>
    <row r="50" spans="3:39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</row>
    <row r="51" spans="3:39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</row>
    <row r="52" spans="3:39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</row>
    <row r="53" spans="3:39" x14ac:dyDescent="0.25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</row>
    <row r="54" spans="3:39" x14ac:dyDescent="0.25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</row>
    <row r="55" spans="3:39" x14ac:dyDescent="0.25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</row>
    <row r="56" spans="3:39" x14ac:dyDescent="0.25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</row>
    <row r="57" spans="3:39" x14ac:dyDescent="0.25"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</row>
    <row r="58" spans="3:39" x14ac:dyDescent="0.25"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</row>
    <row r="59" spans="3:39" x14ac:dyDescent="0.25"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</row>
    <row r="60" spans="3:39" x14ac:dyDescent="0.25"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</row>
    <row r="61" spans="3:39" x14ac:dyDescent="0.25"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</row>
    <row r="62" spans="3:39" x14ac:dyDescent="0.25"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</row>
    <row r="63" spans="3:39" x14ac:dyDescent="0.25"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</row>
    <row r="64" spans="3:39" x14ac:dyDescent="0.25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</row>
    <row r="65" spans="3:39" x14ac:dyDescent="0.25"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</row>
    <row r="66" spans="3:39" x14ac:dyDescent="0.25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</row>
    <row r="67" spans="3:39" x14ac:dyDescent="0.25"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</row>
    <row r="68" spans="3:39" x14ac:dyDescent="0.25"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</row>
    <row r="69" spans="3:39" x14ac:dyDescent="0.25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</row>
    <row r="70" spans="3:39" x14ac:dyDescent="0.25"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</row>
    <row r="71" spans="3:39" x14ac:dyDescent="0.25"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</row>
    <row r="72" spans="3:39" x14ac:dyDescent="0.25"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</row>
    <row r="73" spans="3:39" x14ac:dyDescent="0.25"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</row>
    <row r="74" spans="3:39" x14ac:dyDescent="0.25"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</row>
    <row r="75" spans="3:39" x14ac:dyDescent="0.25"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</row>
    <row r="76" spans="3:39" x14ac:dyDescent="0.25"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</row>
    <row r="77" spans="3:39" x14ac:dyDescent="0.25"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</row>
    <row r="78" spans="3:39" x14ac:dyDescent="0.25"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</row>
    <row r="79" spans="3:39" x14ac:dyDescent="0.25"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</row>
    <row r="80" spans="3:39" x14ac:dyDescent="0.25"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</row>
    <row r="81" spans="3:39" x14ac:dyDescent="0.25"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</row>
    <row r="82" spans="3:39" x14ac:dyDescent="0.25"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</row>
    <row r="83" spans="3:39" x14ac:dyDescent="0.25"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</row>
    <row r="84" spans="3:39" x14ac:dyDescent="0.25"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</row>
    <row r="85" spans="3:39" x14ac:dyDescent="0.25"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</row>
    <row r="86" spans="3:39" x14ac:dyDescent="0.25"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</row>
    <row r="87" spans="3:39" x14ac:dyDescent="0.25"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</row>
    <row r="88" spans="3:39" x14ac:dyDescent="0.25"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</row>
    <row r="89" spans="3:39" x14ac:dyDescent="0.25"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</row>
    <row r="90" spans="3:39" x14ac:dyDescent="0.25"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</row>
    <row r="91" spans="3:39" x14ac:dyDescent="0.25"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</row>
    <row r="92" spans="3:39" x14ac:dyDescent="0.25"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</row>
    <row r="93" spans="3:39" x14ac:dyDescent="0.25"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</row>
    <row r="94" spans="3:39" x14ac:dyDescent="0.25"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</row>
    <row r="95" spans="3:39" x14ac:dyDescent="0.25"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</row>
    <row r="96" spans="3:39" x14ac:dyDescent="0.25"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</row>
    <row r="97" spans="3:39" x14ac:dyDescent="0.25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</row>
    <row r="98" spans="3:39" x14ac:dyDescent="0.25"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</row>
    <row r="99" spans="3:39" x14ac:dyDescent="0.25"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</row>
    <row r="100" spans="3:39" x14ac:dyDescent="0.25"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</row>
    <row r="101" spans="3:39" x14ac:dyDescent="0.25"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</row>
    <row r="102" spans="3:39" x14ac:dyDescent="0.25"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</row>
    <row r="103" spans="3:39" x14ac:dyDescent="0.25"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</row>
    <row r="104" spans="3:39" x14ac:dyDescent="0.25"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</row>
    <row r="105" spans="3:39" x14ac:dyDescent="0.25"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</row>
    <row r="106" spans="3:39" x14ac:dyDescent="0.25"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</row>
    <row r="107" spans="3:39" x14ac:dyDescent="0.25"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</row>
    <row r="108" spans="3:39" x14ac:dyDescent="0.25"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</row>
    <row r="109" spans="3:39" x14ac:dyDescent="0.25"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</row>
    <row r="110" spans="3:39" x14ac:dyDescent="0.25"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</row>
    <row r="111" spans="3:39" x14ac:dyDescent="0.25"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</row>
    <row r="112" spans="3:39" x14ac:dyDescent="0.25"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</row>
    <row r="113" spans="3:39" x14ac:dyDescent="0.25"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</row>
    <row r="114" spans="3:39" x14ac:dyDescent="0.25"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</row>
    <row r="115" spans="3:39" x14ac:dyDescent="0.25"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</row>
    <row r="116" spans="3:39" x14ac:dyDescent="0.25"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</row>
    <row r="117" spans="3:39" x14ac:dyDescent="0.25"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</row>
    <row r="118" spans="3:39" x14ac:dyDescent="0.25"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</row>
    <row r="119" spans="3:39" x14ac:dyDescent="0.25"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</row>
    <row r="120" spans="3:39" x14ac:dyDescent="0.25"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</row>
    <row r="121" spans="3:39" x14ac:dyDescent="0.25"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</row>
    <row r="122" spans="3:39" x14ac:dyDescent="0.25"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</row>
    <row r="123" spans="3:39" x14ac:dyDescent="0.25"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</row>
    <row r="124" spans="3:39" x14ac:dyDescent="0.25"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</row>
    <row r="125" spans="3:39" x14ac:dyDescent="0.25"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</row>
    <row r="126" spans="3:39" x14ac:dyDescent="0.25"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</row>
    <row r="127" spans="3:39" x14ac:dyDescent="0.25"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</row>
    <row r="128" spans="3:39" x14ac:dyDescent="0.25"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</row>
    <row r="129" spans="3:39" x14ac:dyDescent="0.25"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</row>
    <row r="130" spans="3:39" x14ac:dyDescent="0.25"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</row>
    <row r="131" spans="3:39" x14ac:dyDescent="0.25"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</row>
    <row r="132" spans="3:39" x14ac:dyDescent="0.25"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</row>
    <row r="133" spans="3:39" x14ac:dyDescent="0.25"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</row>
    <row r="134" spans="3:39" x14ac:dyDescent="0.25"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</row>
    <row r="135" spans="3:39" x14ac:dyDescent="0.25"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</row>
    <row r="136" spans="3:39" x14ac:dyDescent="0.25"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</row>
    <row r="137" spans="3:39" x14ac:dyDescent="0.25"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</row>
    <row r="138" spans="3:39" x14ac:dyDescent="0.25"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</row>
    <row r="139" spans="3:39" x14ac:dyDescent="0.25"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</row>
    <row r="140" spans="3:39" x14ac:dyDescent="0.25"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</row>
    <row r="141" spans="3:39" x14ac:dyDescent="0.25"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</row>
    <row r="142" spans="3:39" x14ac:dyDescent="0.25"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</row>
    <row r="143" spans="3:39" x14ac:dyDescent="0.25"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</row>
    <row r="144" spans="3:39" x14ac:dyDescent="0.25"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</row>
    <row r="145" spans="3:39" x14ac:dyDescent="0.25"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</row>
    <row r="146" spans="3:39" x14ac:dyDescent="0.25"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</row>
    <row r="147" spans="3:39" x14ac:dyDescent="0.25"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</row>
    <row r="148" spans="3:39" x14ac:dyDescent="0.25"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</row>
    <row r="149" spans="3:39" x14ac:dyDescent="0.25"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</row>
    <row r="150" spans="3:39" x14ac:dyDescent="0.25"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</row>
    <row r="151" spans="3:39" x14ac:dyDescent="0.25"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</row>
    <row r="152" spans="3:39" x14ac:dyDescent="0.25"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</row>
    <row r="153" spans="3:39" x14ac:dyDescent="0.25"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</row>
    <row r="154" spans="3:39" x14ac:dyDescent="0.25"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</row>
    <row r="155" spans="3:39" x14ac:dyDescent="0.25"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</row>
    <row r="156" spans="3:39" x14ac:dyDescent="0.25"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</row>
    <row r="157" spans="3:39" x14ac:dyDescent="0.25"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</row>
    <row r="158" spans="3:39" x14ac:dyDescent="0.25"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</row>
    <row r="159" spans="3:39" x14ac:dyDescent="0.25"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</row>
    <row r="160" spans="3:39" x14ac:dyDescent="0.25"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</row>
    <row r="161" spans="3:39" x14ac:dyDescent="0.25"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</row>
    <row r="162" spans="3:39" x14ac:dyDescent="0.25"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</row>
    <row r="163" spans="3:39" x14ac:dyDescent="0.25"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</row>
    <row r="164" spans="3:39" x14ac:dyDescent="0.25"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</row>
    <row r="165" spans="3:39" x14ac:dyDescent="0.25"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</row>
    <row r="166" spans="3:39" x14ac:dyDescent="0.25"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</row>
    <row r="167" spans="3:39" x14ac:dyDescent="0.25"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</row>
    <row r="168" spans="3:39" x14ac:dyDescent="0.25"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</row>
    <row r="169" spans="3:39" x14ac:dyDescent="0.25"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</row>
    <row r="170" spans="3:39" x14ac:dyDescent="0.25"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</row>
    <row r="171" spans="3:39" x14ac:dyDescent="0.25"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</row>
    <row r="172" spans="3:39" x14ac:dyDescent="0.25"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</row>
    <row r="173" spans="3:39" x14ac:dyDescent="0.25"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</row>
    <row r="174" spans="3:39" x14ac:dyDescent="0.25"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</row>
    <row r="175" spans="3:39" x14ac:dyDescent="0.25"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</row>
    <row r="176" spans="3:39" x14ac:dyDescent="0.25"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</row>
    <row r="177" spans="3:39" x14ac:dyDescent="0.25"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</row>
    <row r="178" spans="3:39" x14ac:dyDescent="0.25"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</row>
    <row r="179" spans="3:39" x14ac:dyDescent="0.25"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</row>
    <row r="180" spans="3:39" x14ac:dyDescent="0.25"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</row>
    <row r="181" spans="3:39" x14ac:dyDescent="0.25"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</row>
    <row r="182" spans="3:39" x14ac:dyDescent="0.25"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</row>
    <row r="183" spans="3:39" x14ac:dyDescent="0.25"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</row>
    <row r="184" spans="3:39" x14ac:dyDescent="0.25"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</row>
    <row r="185" spans="3:39" x14ac:dyDescent="0.25"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</row>
    <row r="186" spans="3:39" x14ac:dyDescent="0.25"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</row>
    <row r="187" spans="3:39" x14ac:dyDescent="0.25"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</row>
    <row r="188" spans="3:39" x14ac:dyDescent="0.25"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</row>
    <row r="189" spans="3:39" x14ac:dyDescent="0.25"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</row>
    <row r="190" spans="3:39" x14ac:dyDescent="0.25"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</row>
    <row r="191" spans="3:39" x14ac:dyDescent="0.25"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</row>
    <row r="192" spans="3:39" x14ac:dyDescent="0.25"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</row>
    <row r="193" spans="3:39" x14ac:dyDescent="0.25"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</row>
    <row r="194" spans="3:39" x14ac:dyDescent="0.25"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</row>
    <row r="195" spans="3:39" x14ac:dyDescent="0.25"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</row>
    <row r="196" spans="3:39" x14ac:dyDescent="0.25"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</row>
    <row r="197" spans="3:39" x14ac:dyDescent="0.25"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</row>
    <row r="198" spans="3:39" x14ac:dyDescent="0.25"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</row>
    <row r="199" spans="3:39" x14ac:dyDescent="0.25"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</row>
    <row r="200" spans="3:39" x14ac:dyDescent="0.25"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</row>
    <row r="201" spans="3:39" x14ac:dyDescent="0.25"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</row>
    <row r="202" spans="3:39" x14ac:dyDescent="0.25"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</row>
    <row r="203" spans="3:39" x14ac:dyDescent="0.25"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</row>
    <row r="204" spans="3:39" x14ac:dyDescent="0.25"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</row>
    <row r="205" spans="3:39" x14ac:dyDescent="0.25"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</row>
    <row r="206" spans="3:39" x14ac:dyDescent="0.25"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</row>
    <row r="207" spans="3:39" x14ac:dyDescent="0.25"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</row>
    <row r="208" spans="3:39" x14ac:dyDescent="0.25"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</row>
    <row r="209" spans="3:39" x14ac:dyDescent="0.25"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</row>
    <row r="210" spans="3:39" x14ac:dyDescent="0.25"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</row>
    <row r="211" spans="3:39" x14ac:dyDescent="0.25"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</row>
    <row r="212" spans="3:39" x14ac:dyDescent="0.25"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</row>
    <row r="213" spans="3:39" x14ac:dyDescent="0.25"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</row>
    <row r="214" spans="3:39" x14ac:dyDescent="0.25"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</row>
    <row r="215" spans="3:39" x14ac:dyDescent="0.25"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</row>
    <row r="216" spans="3:39" x14ac:dyDescent="0.25"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</row>
    <row r="217" spans="3:39" x14ac:dyDescent="0.25"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</row>
    <row r="218" spans="3:39" x14ac:dyDescent="0.25"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</row>
    <row r="219" spans="3:39" x14ac:dyDescent="0.25"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</row>
    <row r="220" spans="3:39" x14ac:dyDescent="0.25"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</row>
    <row r="221" spans="3:39" x14ac:dyDescent="0.25"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</row>
    <row r="222" spans="3:39" x14ac:dyDescent="0.25"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</row>
    <row r="223" spans="3:39" x14ac:dyDescent="0.25"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</row>
    <row r="224" spans="3:39" x14ac:dyDescent="0.25"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</row>
    <row r="225" spans="3:39" x14ac:dyDescent="0.25"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</row>
    <row r="226" spans="3:39" x14ac:dyDescent="0.25"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</row>
    <row r="227" spans="3:39" x14ac:dyDescent="0.25"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</row>
    <row r="228" spans="3:39" x14ac:dyDescent="0.25"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</row>
    <row r="229" spans="3:39" x14ac:dyDescent="0.25"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</row>
    <row r="230" spans="3:39" x14ac:dyDescent="0.25"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</row>
    <row r="231" spans="3:39" x14ac:dyDescent="0.25"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</row>
    <row r="232" spans="3:39" x14ac:dyDescent="0.25"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</row>
    <row r="233" spans="3:39" x14ac:dyDescent="0.25"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</row>
    <row r="234" spans="3:39" x14ac:dyDescent="0.25"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</row>
    <row r="235" spans="3:39" x14ac:dyDescent="0.25"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</row>
    <row r="236" spans="3:39" x14ac:dyDescent="0.25"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</row>
    <row r="237" spans="3:39" x14ac:dyDescent="0.25"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</row>
    <row r="238" spans="3:39" x14ac:dyDescent="0.25"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</row>
    <row r="239" spans="3:39" x14ac:dyDescent="0.25"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</row>
    <row r="240" spans="3:39" x14ac:dyDescent="0.25"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</row>
    <row r="241" spans="3:39" x14ac:dyDescent="0.25"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</row>
    <row r="242" spans="3:39" x14ac:dyDescent="0.25"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</row>
    <row r="243" spans="3:39" x14ac:dyDescent="0.25"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</row>
    <row r="244" spans="3:39" x14ac:dyDescent="0.25"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</row>
    <row r="245" spans="3:39" x14ac:dyDescent="0.25">
      <c r="AF245" s="22"/>
      <c r="AG245" s="22"/>
      <c r="AH245" s="22"/>
      <c r="AI245" s="22"/>
      <c r="AJ245" s="22"/>
      <c r="AK245" s="22"/>
    </row>
    <row r="246" spans="3:39" x14ac:dyDescent="0.25">
      <c r="AF246" s="22"/>
      <c r="AG246" s="22"/>
      <c r="AH246" s="22"/>
      <c r="AI246" s="22"/>
      <c r="AJ246" s="22"/>
      <c r="AK246" s="22"/>
    </row>
    <row r="247" spans="3:39" x14ac:dyDescent="0.25">
      <c r="AF247" s="22"/>
      <c r="AG247" s="22"/>
      <c r="AH247" s="22"/>
      <c r="AI247" s="22"/>
      <c r="AJ247" s="22"/>
      <c r="AK247" s="22"/>
    </row>
    <row r="248" spans="3:39" x14ac:dyDescent="0.25">
      <c r="AF248" s="22"/>
      <c r="AG248" s="22"/>
      <c r="AH248" s="22"/>
      <c r="AI248" s="22"/>
      <c r="AJ248" s="22"/>
      <c r="AK248" s="22"/>
    </row>
    <row r="249" spans="3:39" x14ac:dyDescent="0.25">
      <c r="AF249" s="22"/>
      <c r="AG249" s="22"/>
      <c r="AH249" s="22"/>
      <c r="AI249" s="22"/>
      <c r="AJ249" s="22"/>
      <c r="AK249" s="22"/>
    </row>
    <row r="250" spans="3:39" x14ac:dyDescent="0.25">
      <c r="AF250" s="22"/>
      <c r="AG250" s="22"/>
      <c r="AH250" s="22"/>
      <c r="AI250" s="22"/>
      <c r="AJ250" s="22"/>
      <c r="AK250" s="22"/>
    </row>
    <row r="251" spans="3:39" x14ac:dyDescent="0.25">
      <c r="AF251" s="22"/>
      <c r="AG251" s="22"/>
      <c r="AH251" s="22"/>
      <c r="AI251" s="22"/>
      <c r="AJ251" s="22"/>
      <c r="AK251" s="22"/>
    </row>
    <row r="252" spans="3:39" x14ac:dyDescent="0.25">
      <c r="AF252" s="22"/>
      <c r="AG252" s="22"/>
      <c r="AH252" s="22"/>
      <c r="AI252" s="22"/>
      <c r="AJ252" s="22"/>
      <c r="AK252" s="22"/>
    </row>
    <row r="253" spans="3:39" x14ac:dyDescent="0.25">
      <c r="AF253" s="22"/>
      <c r="AG253" s="22"/>
      <c r="AH253" s="22"/>
      <c r="AI253" s="22"/>
      <c r="AJ253" s="22"/>
      <c r="AK253" s="22"/>
    </row>
    <row r="254" spans="3:39" x14ac:dyDescent="0.25">
      <c r="AF254" s="22"/>
      <c r="AG254" s="22"/>
      <c r="AH254" s="22"/>
      <c r="AI254" s="22"/>
      <c r="AJ254" s="22"/>
      <c r="AK254" s="22"/>
    </row>
    <row r="255" spans="3:39" x14ac:dyDescent="0.25">
      <c r="AF255" s="22"/>
      <c r="AG255" s="22"/>
      <c r="AH255" s="22"/>
      <c r="AI255" s="22"/>
      <c r="AJ255" s="22"/>
      <c r="AK255" s="22"/>
    </row>
    <row r="256" spans="3:39" x14ac:dyDescent="0.25">
      <c r="AF256" s="22"/>
      <c r="AG256" s="22"/>
      <c r="AH256" s="22"/>
      <c r="AI256" s="22"/>
      <c r="AJ256" s="22"/>
      <c r="AK256" s="22"/>
    </row>
    <row r="257" spans="32:37" x14ac:dyDescent="0.25">
      <c r="AF257" s="22"/>
      <c r="AG257" s="22"/>
      <c r="AH257" s="22"/>
      <c r="AI257" s="22"/>
      <c r="AJ257" s="22"/>
      <c r="AK257" s="22"/>
    </row>
    <row r="258" spans="32:37" x14ac:dyDescent="0.25">
      <c r="AF258" s="22"/>
      <c r="AG258" s="22"/>
      <c r="AH258" s="22"/>
      <c r="AI258" s="22"/>
      <c r="AJ258" s="22"/>
      <c r="AK258" s="22"/>
    </row>
    <row r="259" spans="32:37" x14ac:dyDescent="0.25">
      <c r="AF259" s="22"/>
      <c r="AG259" s="22"/>
      <c r="AH259" s="22"/>
      <c r="AI259" s="22"/>
      <c r="AJ259" s="22"/>
      <c r="AK259" s="22"/>
    </row>
    <row r="260" spans="32:37" x14ac:dyDescent="0.25">
      <c r="AF260" s="22"/>
      <c r="AG260" s="22"/>
      <c r="AH260" s="22"/>
      <c r="AI260" s="22"/>
      <c r="AJ260" s="22"/>
      <c r="AK260" s="22"/>
    </row>
    <row r="261" spans="32:37" x14ac:dyDescent="0.25">
      <c r="AF261" s="22"/>
      <c r="AG261" s="22"/>
      <c r="AH261" s="22"/>
      <c r="AI261" s="22"/>
      <c r="AJ261" s="22"/>
      <c r="AK261" s="22"/>
    </row>
    <row r="262" spans="32:37" x14ac:dyDescent="0.25">
      <c r="AF262" s="22"/>
      <c r="AG262" s="22"/>
      <c r="AH262" s="22"/>
      <c r="AI262" s="22"/>
      <c r="AJ262" s="22"/>
      <c r="AK262" s="22"/>
    </row>
    <row r="263" spans="32:37" x14ac:dyDescent="0.25">
      <c r="AF263" s="22"/>
      <c r="AG263" s="22"/>
      <c r="AH263" s="22"/>
      <c r="AI263" s="22"/>
      <c r="AJ263" s="22"/>
      <c r="AK263" s="22"/>
    </row>
    <row r="264" spans="32:37" x14ac:dyDescent="0.25">
      <c r="AF264" s="22"/>
      <c r="AG264" s="22"/>
      <c r="AH264" s="22"/>
      <c r="AI264" s="22"/>
      <c r="AJ264" s="22"/>
      <c r="AK264" s="22"/>
    </row>
    <row r="265" spans="32:37" x14ac:dyDescent="0.25">
      <c r="AF265" s="22"/>
      <c r="AG265" s="22"/>
      <c r="AH265" s="22"/>
      <c r="AI265" s="22"/>
      <c r="AJ265" s="22"/>
      <c r="AK265" s="22"/>
    </row>
    <row r="266" spans="32:37" x14ac:dyDescent="0.25">
      <c r="AF266" s="22"/>
      <c r="AG266" s="22"/>
      <c r="AH266" s="22"/>
      <c r="AI266" s="22"/>
      <c r="AJ266" s="22"/>
      <c r="AK266" s="22"/>
    </row>
    <row r="267" spans="32:37" x14ac:dyDescent="0.25">
      <c r="AF267" s="22"/>
      <c r="AG267" s="22"/>
      <c r="AH267" s="22"/>
      <c r="AI267" s="22"/>
      <c r="AJ267" s="22"/>
      <c r="AK267" s="22"/>
    </row>
    <row r="268" spans="32:37" x14ac:dyDescent="0.25">
      <c r="AF268" s="22"/>
      <c r="AG268" s="22"/>
      <c r="AH268" s="22"/>
      <c r="AI268" s="22"/>
      <c r="AJ268" s="22"/>
      <c r="AK268" s="22"/>
    </row>
    <row r="269" spans="32:37" x14ac:dyDescent="0.25">
      <c r="AF269" s="22"/>
      <c r="AG269" s="22"/>
      <c r="AH269" s="22"/>
      <c r="AI269" s="22"/>
      <c r="AJ269" s="22"/>
      <c r="AK269" s="22"/>
    </row>
    <row r="270" spans="32:37" x14ac:dyDescent="0.25">
      <c r="AF270" s="22"/>
      <c r="AG270" s="22"/>
      <c r="AH270" s="22"/>
      <c r="AI270" s="22"/>
      <c r="AJ270" s="22"/>
      <c r="AK270" s="22"/>
    </row>
    <row r="271" spans="32:37" x14ac:dyDescent="0.25">
      <c r="AF271" s="22"/>
      <c r="AG271" s="22"/>
      <c r="AH271" s="22"/>
      <c r="AI271" s="22"/>
      <c r="AJ271" s="22"/>
      <c r="AK271" s="22"/>
    </row>
    <row r="272" spans="32:37" x14ac:dyDescent="0.25">
      <c r="AF272" s="22"/>
      <c r="AG272" s="22"/>
      <c r="AH272" s="22"/>
      <c r="AI272" s="22"/>
      <c r="AJ272" s="22"/>
      <c r="AK272" s="22"/>
    </row>
    <row r="273" spans="32:37" x14ac:dyDescent="0.25">
      <c r="AF273" s="22"/>
      <c r="AG273" s="22"/>
      <c r="AH273" s="22"/>
      <c r="AI273" s="22"/>
      <c r="AJ273" s="22"/>
      <c r="AK273" s="22"/>
    </row>
    <row r="274" spans="32:37" x14ac:dyDescent="0.25">
      <c r="AF274" s="22"/>
      <c r="AG274" s="22"/>
      <c r="AH274" s="22"/>
      <c r="AI274" s="22"/>
      <c r="AJ274" s="22"/>
      <c r="AK274" s="22"/>
    </row>
    <row r="275" spans="32:37" x14ac:dyDescent="0.25">
      <c r="AF275" s="22"/>
      <c r="AG275" s="22"/>
      <c r="AH275" s="22"/>
      <c r="AI275" s="22"/>
      <c r="AJ275" s="22"/>
      <c r="AK275" s="22"/>
    </row>
    <row r="276" spans="32:37" x14ac:dyDescent="0.25">
      <c r="AF276" s="22"/>
      <c r="AG276" s="22"/>
      <c r="AH276" s="22"/>
      <c r="AI276" s="22"/>
      <c r="AJ276" s="22"/>
      <c r="AK276" s="22"/>
    </row>
    <row r="277" spans="32:37" x14ac:dyDescent="0.25">
      <c r="AF277" s="22"/>
      <c r="AG277" s="22"/>
      <c r="AH277" s="22"/>
      <c r="AI277" s="22"/>
      <c r="AJ277" s="22"/>
      <c r="AK277" s="22"/>
    </row>
    <row r="278" spans="32:37" x14ac:dyDescent="0.25">
      <c r="AF278" s="22"/>
      <c r="AG278" s="22"/>
      <c r="AH278" s="22"/>
      <c r="AI278" s="22"/>
      <c r="AJ278" s="22"/>
      <c r="AK278" s="22"/>
    </row>
    <row r="279" spans="32:37" x14ac:dyDescent="0.25">
      <c r="AF279" s="22"/>
      <c r="AG279" s="22"/>
      <c r="AH279" s="22"/>
      <c r="AI279" s="22"/>
      <c r="AJ279" s="22"/>
      <c r="AK279" s="22"/>
    </row>
    <row r="280" spans="32:37" x14ac:dyDescent="0.25">
      <c r="AF280" s="22"/>
      <c r="AG280" s="22"/>
      <c r="AH280" s="22"/>
      <c r="AI280" s="22"/>
      <c r="AJ280" s="22"/>
      <c r="AK280" s="22"/>
    </row>
    <row r="281" spans="32:37" x14ac:dyDescent="0.25">
      <c r="AF281" s="22"/>
      <c r="AG281" s="22"/>
      <c r="AH281" s="22"/>
      <c r="AI281" s="22"/>
      <c r="AJ281" s="22"/>
      <c r="AK281" s="22"/>
    </row>
    <row r="282" spans="32:37" x14ac:dyDescent="0.25">
      <c r="AF282" s="22"/>
      <c r="AG282" s="22"/>
      <c r="AH282" s="22"/>
      <c r="AI282" s="22"/>
      <c r="AJ282" s="22"/>
      <c r="AK282" s="22"/>
    </row>
    <row r="283" spans="32:37" x14ac:dyDescent="0.25">
      <c r="AF283" s="22"/>
      <c r="AG283" s="22"/>
      <c r="AH283" s="22"/>
      <c r="AI283" s="22"/>
      <c r="AJ283" s="22"/>
      <c r="AK283" s="22"/>
    </row>
    <row r="284" spans="32:37" x14ac:dyDescent="0.25">
      <c r="AF284" s="22"/>
      <c r="AG284" s="22"/>
      <c r="AH284" s="22"/>
      <c r="AI284" s="22"/>
      <c r="AJ284" s="22"/>
      <c r="AK284" s="22"/>
    </row>
    <row r="285" spans="32:37" x14ac:dyDescent="0.25">
      <c r="AF285" s="22"/>
      <c r="AG285" s="22"/>
      <c r="AH285" s="22"/>
      <c r="AI285" s="22"/>
      <c r="AJ285" s="22"/>
      <c r="AK285" s="22"/>
    </row>
    <row r="286" spans="32:37" x14ac:dyDescent="0.25">
      <c r="AF286" s="22"/>
      <c r="AG286" s="22"/>
      <c r="AH286" s="22"/>
      <c r="AI286" s="22"/>
      <c r="AJ286" s="22"/>
      <c r="AK286" s="22"/>
    </row>
    <row r="287" spans="32:37" x14ac:dyDescent="0.25">
      <c r="AF287" s="22"/>
      <c r="AG287" s="22"/>
      <c r="AH287" s="22"/>
      <c r="AI287" s="22"/>
      <c r="AJ287" s="22"/>
      <c r="AK287" s="22"/>
    </row>
    <row r="288" spans="32:37" x14ac:dyDescent="0.25">
      <c r="AF288" s="22"/>
      <c r="AG288" s="22"/>
      <c r="AH288" s="22"/>
      <c r="AI288" s="22"/>
      <c r="AJ288" s="22"/>
      <c r="AK288" s="22"/>
    </row>
    <row r="289" spans="32:37" x14ac:dyDescent="0.25">
      <c r="AF289" s="22"/>
      <c r="AG289" s="22"/>
      <c r="AH289" s="22"/>
      <c r="AI289" s="22"/>
      <c r="AJ289" s="22"/>
      <c r="AK289" s="22"/>
    </row>
    <row r="290" spans="32:37" x14ac:dyDescent="0.25">
      <c r="AF290" s="22"/>
      <c r="AG290" s="22"/>
      <c r="AH290" s="22"/>
      <c r="AI290" s="22"/>
      <c r="AJ290" s="22"/>
      <c r="AK290" s="22"/>
    </row>
    <row r="291" spans="32:37" x14ac:dyDescent="0.25">
      <c r="AF291" s="22"/>
      <c r="AG291" s="22"/>
      <c r="AH291" s="22"/>
      <c r="AI291" s="22"/>
      <c r="AJ291" s="22"/>
      <c r="AK291" s="22"/>
    </row>
    <row r="292" spans="32:37" x14ac:dyDescent="0.25">
      <c r="AF292" s="22"/>
      <c r="AG292" s="22"/>
      <c r="AH292" s="22"/>
      <c r="AI292" s="22"/>
      <c r="AJ292" s="22"/>
      <c r="AK292" s="22"/>
    </row>
    <row r="293" spans="32:37" x14ac:dyDescent="0.25">
      <c r="AF293" s="22"/>
      <c r="AG293" s="22"/>
      <c r="AH293" s="22"/>
      <c r="AI293" s="22"/>
      <c r="AJ293" s="22"/>
      <c r="AK293" s="22"/>
    </row>
    <row r="294" spans="32:37" x14ac:dyDescent="0.25">
      <c r="AF294" s="22"/>
      <c r="AG294" s="22"/>
      <c r="AH294" s="22"/>
      <c r="AI294" s="22"/>
      <c r="AJ294" s="22"/>
      <c r="AK294" s="22"/>
    </row>
    <row r="295" spans="32:37" x14ac:dyDescent="0.25">
      <c r="AF295" s="22"/>
      <c r="AG295" s="22"/>
      <c r="AH295" s="22"/>
      <c r="AI295" s="22"/>
      <c r="AJ295" s="22"/>
      <c r="AK295" s="22"/>
    </row>
    <row r="296" spans="32:37" x14ac:dyDescent="0.25">
      <c r="AF296" s="22"/>
      <c r="AG296" s="22"/>
      <c r="AH296" s="22"/>
      <c r="AI296" s="22"/>
      <c r="AJ296" s="22"/>
      <c r="AK296" s="22"/>
    </row>
    <row r="297" spans="32:37" x14ac:dyDescent="0.25">
      <c r="AF297" s="22"/>
      <c r="AG297" s="22"/>
      <c r="AH297" s="22"/>
      <c r="AI297" s="22"/>
      <c r="AJ297" s="22"/>
      <c r="AK297" s="22"/>
    </row>
    <row r="298" spans="32:37" x14ac:dyDescent="0.25">
      <c r="AF298" s="22"/>
      <c r="AG298" s="22"/>
      <c r="AH298" s="22"/>
      <c r="AI298" s="22"/>
      <c r="AJ298" s="22"/>
      <c r="AK298" s="22"/>
    </row>
    <row r="299" spans="32:37" x14ac:dyDescent="0.25">
      <c r="AF299" s="22"/>
      <c r="AG299" s="22"/>
      <c r="AH299" s="22"/>
      <c r="AI299" s="22"/>
      <c r="AJ299" s="22"/>
      <c r="AK299" s="22"/>
    </row>
    <row r="300" spans="32:37" x14ac:dyDescent="0.25">
      <c r="AF300" s="22"/>
      <c r="AG300" s="22"/>
      <c r="AH300" s="22"/>
      <c r="AI300" s="22"/>
      <c r="AJ300" s="22"/>
      <c r="AK300" s="22"/>
    </row>
    <row r="301" spans="32:37" x14ac:dyDescent="0.25">
      <c r="AF301" s="22"/>
      <c r="AG301" s="22"/>
      <c r="AH301" s="22"/>
      <c r="AI301" s="22"/>
      <c r="AJ301" s="22"/>
      <c r="AK301" s="22"/>
    </row>
    <row r="302" spans="32:37" x14ac:dyDescent="0.25">
      <c r="AF302" s="22"/>
      <c r="AG302" s="22"/>
      <c r="AH302" s="22"/>
      <c r="AI302" s="22"/>
      <c r="AJ302" s="22"/>
      <c r="AK302" s="22"/>
    </row>
    <row r="303" spans="32:37" x14ac:dyDescent="0.25">
      <c r="AF303" s="22"/>
      <c r="AG303" s="22"/>
      <c r="AH303" s="22"/>
      <c r="AI303" s="22"/>
      <c r="AJ303" s="22"/>
      <c r="AK303" s="22"/>
    </row>
    <row r="304" spans="32:37" x14ac:dyDescent="0.25">
      <c r="AF304" s="22"/>
      <c r="AG304" s="22"/>
      <c r="AH304" s="22"/>
      <c r="AI304" s="22"/>
      <c r="AJ304" s="22"/>
      <c r="AK304" s="22"/>
    </row>
    <row r="305" spans="32:37" x14ac:dyDescent="0.25">
      <c r="AF305" s="22"/>
      <c r="AG305" s="22"/>
      <c r="AH305" s="22"/>
      <c r="AI305" s="22"/>
      <c r="AJ305" s="22"/>
      <c r="AK305" s="22"/>
    </row>
    <row r="306" spans="32:37" x14ac:dyDescent="0.25">
      <c r="AF306" s="22"/>
      <c r="AG306" s="22"/>
      <c r="AH306" s="22"/>
      <c r="AI306" s="22"/>
      <c r="AJ306" s="22"/>
      <c r="AK306" s="22"/>
    </row>
    <row r="307" spans="32:37" x14ac:dyDescent="0.25">
      <c r="AF307" s="22"/>
      <c r="AG307" s="22"/>
      <c r="AH307" s="22"/>
      <c r="AI307" s="22"/>
      <c r="AJ307" s="22"/>
      <c r="AK307" s="22"/>
    </row>
    <row r="308" spans="32:37" x14ac:dyDescent="0.25">
      <c r="AF308" s="22"/>
      <c r="AG308" s="22"/>
      <c r="AH308" s="22"/>
      <c r="AI308" s="22"/>
      <c r="AJ308" s="22"/>
      <c r="AK308" s="22"/>
    </row>
    <row r="309" spans="32:37" x14ac:dyDescent="0.25">
      <c r="AF309" s="22"/>
      <c r="AG309" s="22"/>
      <c r="AH309" s="22"/>
      <c r="AI309" s="22"/>
      <c r="AJ309" s="22"/>
      <c r="AK309" s="22"/>
    </row>
    <row r="310" spans="32:37" x14ac:dyDescent="0.25">
      <c r="AF310" s="22"/>
      <c r="AG310" s="22"/>
      <c r="AH310" s="22"/>
      <c r="AI310" s="22"/>
      <c r="AJ310" s="22"/>
      <c r="AK310" s="22"/>
    </row>
    <row r="311" spans="32:37" x14ac:dyDescent="0.25">
      <c r="AF311" s="22"/>
      <c r="AG311" s="22"/>
      <c r="AH311" s="22"/>
      <c r="AI311" s="22"/>
      <c r="AJ311" s="22"/>
      <c r="AK311" s="22"/>
    </row>
    <row r="312" spans="32:37" x14ac:dyDescent="0.25">
      <c r="AF312" s="22"/>
      <c r="AG312" s="22"/>
      <c r="AH312" s="22"/>
      <c r="AI312" s="22"/>
      <c r="AJ312" s="22"/>
      <c r="AK312" s="22"/>
    </row>
    <row r="313" spans="32:37" x14ac:dyDescent="0.25">
      <c r="AF313" s="22"/>
      <c r="AG313" s="22"/>
      <c r="AH313" s="22"/>
      <c r="AI313" s="22"/>
      <c r="AJ313" s="22"/>
      <c r="AK313" s="22"/>
    </row>
    <row r="314" spans="32:37" x14ac:dyDescent="0.25">
      <c r="AF314" s="22"/>
      <c r="AG314" s="22"/>
      <c r="AH314" s="22"/>
      <c r="AI314" s="22"/>
      <c r="AJ314" s="22"/>
      <c r="AK314" s="22"/>
    </row>
    <row r="315" spans="32:37" x14ac:dyDescent="0.25">
      <c r="AF315" s="22"/>
      <c r="AG315" s="22"/>
      <c r="AH315" s="22"/>
      <c r="AI315" s="22"/>
      <c r="AJ315" s="22"/>
      <c r="AK315" s="22"/>
    </row>
    <row r="316" spans="32:37" x14ac:dyDescent="0.25">
      <c r="AF316" s="22"/>
      <c r="AG316" s="22"/>
      <c r="AH316" s="22"/>
      <c r="AI316" s="22"/>
      <c r="AJ316" s="22"/>
      <c r="AK316" s="22"/>
    </row>
    <row r="317" spans="32:37" x14ac:dyDescent="0.25">
      <c r="AF317" s="22"/>
      <c r="AG317" s="22"/>
      <c r="AH317" s="22"/>
      <c r="AI317" s="22"/>
      <c r="AJ317" s="22"/>
      <c r="AK317" s="22"/>
    </row>
    <row r="318" spans="32:37" x14ac:dyDescent="0.25">
      <c r="AF318" s="22"/>
      <c r="AG318" s="22"/>
      <c r="AH318" s="22"/>
      <c r="AI318" s="22"/>
      <c r="AJ318" s="22"/>
      <c r="AK318" s="22"/>
    </row>
    <row r="319" spans="32:37" x14ac:dyDescent="0.25">
      <c r="AF319" s="22"/>
      <c r="AG319" s="22"/>
      <c r="AH319" s="22"/>
      <c r="AI319" s="22"/>
      <c r="AJ319" s="22"/>
      <c r="AK319" s="22"/>
    </row>
    <row r="320" spans="32:37" x14ac:dyDescent="0.25">
      <c r="AF320" s="22"/>
      <c r="AG320" s="22"/>
      <c r="AH320" s="22"/>
      <c r="AI320" s="22"/>
      <c r="AJ320" s="22"/>
      <c r="AK320" s="22"/>
    </row>
    <row r="321" spans="32:37" x14ac:dyDescent="0.25">
      <c r="AF321" s="22"/>
      <c r="AG321" s="22"/>
      <c r="AH321" s="22"/>
      <c r="AI321" s="22"/>
      <c r="AJ321" s="22"/>
      <c r="AK321" s="22"/>
    </row>
    <row r="322" spans="32:37" x14ac:dyDescent="0.25">
      <c r="AF322" s="22"/>
      <c r="AG322" s="22"/>
      <c r="AH322" s="22"/>
      <c r="AI322" s="22"/>
      <c r="AJ322" s="22"/>
      <c r="AK322" s="22"/>
    </row>
    <row r="323" spans="32:37" x14ac:dyDescent="0.25">
      <c r="AF323" s="22"/>
      <c r="AG323" s="22"/>
      <c r="AH323" s="22"/>
      <c r="AI323" s="22"/>
      <c r="AJ323" s="22"/>
      <c r="AK323" s="22"/>
    </row>
    <row r="324" spans="32:37" x14ac:dyDescent="0.25">
      <c r="AF324" s="22"/>
      <c r="AG324" s="22"/>
      <c r="AH324" s="22"/>
      <c r="AI324" s="22"/>
      <c r="AJ324" s="22"/>
      <c r="AK324" s="22"/>
    </row>
    <row r="325" spans="32:37" x14ac:dyDescent="0.25">
      <c r="AF325" s="22"/>
      <c r="AG325" s="22"/>
      <c r="AH325" s="22"/>
      <c r="AI325" s="22"/>
      <c r="AJ325" s="22"/>
      <c r="AK325" s="22"/>
    </row>
    <row r="326" spans="32:37" x14ac:dyDescent="0.25">
      <c r="AF326" s="22"/>
      <c r="AG326" s="22"/>
      <c r="AH326" s="22"/>
      <c r="AI326" s="22"/>
      <c r="AJ326" s="22"/>
      <c r="AK326" s="22"/>
    </row>
    <row r="327" spans="32:37" x14ac:dyDescent="0.25">
      <c r="AF327" s="22"/>
      <c r="AG327" s="22"/>
      <c r="AH327" s="22"/>
      <c r="AI327" s="22"/>
      <c r="AJ327" s="22"/>
      <c r="AK327" s="22"/>
    </row>
    <row r="328" spans="32:37" x14ac:dyDescent="0.25">
      <c r="AF328" s="22"/>
      <c r="AG328" s="22"/>
      <c r="AH328" s="22"/>
      <c r="AI328" s="22"/>
      <c r="AJ328" s="22"/>
      <c r="AK328" s="22"/>
    </row>
    <row r="329" spans="32:37" x14ac:dyDescent="0.25">
      <c r="AF329" s="22"/>
      <c r="AG329" s="22"/>
      <c r="AH329" s="22"/>
      <c r="AI329" s="22"/>
      <c r="AJ329" s="22"/>
      <c r="AK329" s="22"/>
    </row>
    <row r="330" spans="32:37" x14ac:dyDescent="0.25">
      <c r="AF330" s="22"/>
      <c r="AG330" s="22"/>
      <c r="AH330" s="22"/>
      <c r="AI330" s="22"/>
      <c r="AJ330" s="22"/>
      <c r="AK330" s="22"/>
    </row>
    <row r="331" spans="32:37" x14ac:dyDescent="0.25">
      <c r="AF331" s="22"/>
      <c r="AG331" s="22"/>
      <c r="AH331" s="22"/>
      <c r="AI331" s="22"/>
      <c r="AJ331" s="22"/>
      <c r="AK331" s="22"/>
    </row>
    <row r="332" spans="32:37" x14ac:dyDescent="0.25">
      <c r="AF332" s="22"/>
      <c r="AG332" s="22"/>
      <c r="AH332" s="22"/>
      <c r="AI332" s="22"/>
      <c r="AJ332" s="22"/>
      <c r="AK332" s="22"/>
    </row>
    <row r="333" spans="32:37" x14ac:dyDescent="0.25">
      <c r="AF333" s="22"/>
      <c r="AG333" s="22"/>
      <c r="AH333" s="22"/>
      <c r="AI333" s="22"/>
      <c r="AJ333" s="22"/>
      <c r="AK333" s="22"/>
    </row>
    <row r="334" spans="32:37" x14ac:dyDescent="0.25">
      <c r="AF334" s="22"/>
      <c r="AG334" s="22"/>
      <c r="AH334" s="22"/>
      <c r="AI334" s="22"/>
      <c r="AJ334" s="22"/>
      <c r="AK334" s="22"/>
    </row>
    <row r="335" spans="32:37" x14ac:dyDescent="0.25">
      <c r="AF335" s="22"/>
      <c r="AG335" s="22"/>
      <c r="AH335" s="22"/>
      <c r="AI335" s="22"/>
      <c r="AJ335" s="22"/>
      <c r="AK335" s="22"/>
    </row>
    <row r="336" spans="32:37" x14ac:dyDescent="0.25">
      <c r="AF336" s="22"/>
      <c r="AG336" s="22"/>
      <c r="AH336" s="22"/>
      <c r="AI336" s="22"/>
      <c r="AJ336" s="22"/>
      <c r="AK336" s="22"/>
    </row>
    <row r="337" spans="32:37" x14ac:dyDescent="0.25">
      <c r="AF337" s="22"/>
      <c r="AG337" s="22"/>
      <c r="AH337" s="22"/>
      <c r="AI337" s="22"/>
      <c r="AJ337" s="22"/>
      <c r="AK337" s="22"/>
    </row>
    <row r="338" spans="32:37" x14ac:dyDescent="0.25">
      <c r="AF338" s="22"/>
      <c r="AG338" s="22"/>
      <c r="AH338" s="22"/>
      <c r="AI338" s="22"/>
      <c r="AJ338" s="22"/>
      <c r="AK338" s="22"/>
    </row>
    <row r="339" spans="32:37" x14ac:dyDescent="0.25">
      <c r="AF339" s="22"/>
      <c r="AG339" s="22"/>
      <c r="AH339" s="22"/>
      <c r="AI339" s="22"/>
      <c r="AJ339" s="22"/>
      <c r="AK339" s="22"/>
    </row>
    <row r="340" spans="32:37" x14ac:dyDescent="0.25">
      <c r="AF340" s="22"/>
      <c r="AG340" s="22"/>
      <c r="AH340" s="22"/>
      <c r="AI340" s="22"/>
      <c r="AJ340" s="22"/>
      <c r="AK340" s="22"/>
    </row>
    <row r="341" spans="32:37" x14ac:dyDescent="0.25">
      <c r="AF341" s="22"/>
      <c r="AG341" s="22"/>
      <c r="AH341" s="22"/>
      <c r="AI341" s="22"/>
      <c r="AJ341" s="22"/>
      <c r="AK341" s="22"/>
    </row>
    <row r="342" spans="32:37" x14ac:dyDescent="0.25">
      <c r="AF342" s="22"/>
      <c r="AG342" s="22"/>
      <c r="AH342" s="22"/>
      <c r="AI342" s="22"/>
      <c r="AJ342" s="22"/>
      <c r="AK342" s="22"/>
    </row>
    <row r="343" spans="32:37" x14ac:dyDescent="0.25">
      <c r="AF343" s="22"/>
      <c r="AG343" s="22"/>
      <c r="AH343" s="22"/>
      <c r="AI343" s="22"/>
      <c r="AJ343" s="22"/>
      <c r="AK343" s="22"/>
    </row>
    <row r="344" spans="32:37" x14ac:dyDescent="0.25">
      <c r="AF344" s="22"/>
      <c r="AG344" s="22"/>
      <c r="AH344" s="22"/>
      <c r="AI344" s="22"/>
      <c r="AJ344" s="22"/>
      <c r="AK344" s="22"/>
    </row>
    <row r="345" spans="32:37" x14ac:dyDescent="0.25">
      <c r="AF345" s="22"/>
      <c r="AG345" s="22"/>
      <c r="AH345" s="22"/>
      <c r="AI345" s="22"/>
      <c r="AJ345" s="22"/>
      <c r="AK345" s="22"/>
    </row>
    <row r="346" spans="32:37" x14ac:dyDescent="0.25">
      <c r="AF346" s="22"/>
      <c r="AG346" s="22"/>
      <c r="AH346" s="22"/>
      <c r="AI346" s="22"/>
      <c r="AJ346" s="22"/>
      <c r="AK346" s="22"/>
    </row>
    <row r="347" spans="32:37" x14ac:dyDescent="0.25">
      <c r="AF347" s="22"/>
      <c r="AG347" s="22"/>
      <c r="AH347" s="22"/>
      <c r="AI347" s="22"/>
      <c r="AJ347" s="22"/>
      <c r="AK347" s="22"/>
    </row>
    <row r="348" spans="32:37" x14ac:dyDescent="0.25">
      <c r="AF348" s="22"/>
      <c r="AG348" s="22"/>
      <c r="AH348" s="22"/>
      <c r="AI348" s="22"/>
      <c r="AJ348" s="22"/>
      <c r="AK348" s="22"/>
    </row>
    <row r="349" spans="32:37" x14ac:dyDescent="0.25">
      <c r="AF349" s="22"/>
      <c r="AG349" s="22"/>
      <c r="AH349" s="22"/>
      <c r="AI349" s="22"/>
      <c r="AJ349" s="22"/>
      <c r="AK349" s="22"/>
    </row>
    <row r="350" spans="32:37" x14ac:dyDescent="0.25">
      <c r="AF350" s="22"/>
      <c r="AG350" s="22"/>
      <c r="AH350" s="22"/>
      <c r="AI350" s="22"/>
      <c r="AJ350" s="22"/>
      <c r="AK350" s="22"/>
    </row>
    <row r="351" spans="32:37" x14ac:dyDescent="0.25">
      <c r="AF351" s="22"/>
      <c r="AG351" s="22"/>
      <c r="AH351" s="22"/>
      <c r="AI351" s="22"/>
      <c r="AJ351" s="22"/>
      <c r="AK351" s="22"/>
    </row>
    <row r="352" spans="32:37" x14ac:dyDescent="0.25">
      <c r="AF352" s="22"/>
      <c r="AG352" s="22"/>
      <c r="AH352" s="22"/>
      <c r="AI352" s="22"/>
      <c r="AJ352" s="22"/>
      <c r="AK352" s="22"/>
    </row>
    <row r="353" spans="32:37" x14ac:dyDescent="0.25">
      <c r="AF353" s="22"/>
      <c r="AG353" s="22"/>
      <c r="AH353" s="22"/>
      <c r="AI353" s="22"/>
      <c r="AJ353" s="22"/>
      <c r="AK353" s="22"/>
    </row>
    <row r="354" spans="32:37" x14ac:dyDescent="0.25">
      <c r="AF354" s="22"/>
      <c r="AG354" s="22"/>
      <c r="AH354" s="22"/>
      <c r="AI354" s="22"/>
      <c r="AJ354" s="22"/>
      <c r="AK354" s="22"/>
    </row>
    <row r="355" spans="32:37" x14ac:dyDescent="0.25">
      <c r="AF355" s="22"/>
      <c r="AG355" s="22"/>
      <c r="AH355" s="22"/>
      <c r="AI355" s="22"/>
      <c r="AJ355" s="22"/>
      <c r="AK355" s="22"/>
    </row>
    <row r="356" spans="32:37" x14ac:dyDescent="0.25">
      <c r="AF356" s="22"/>
      <c r="AG356" s="22"/>
      <c r="AH356" s="22"/>
      <c r="AI356" s="22"/>
      <c r="AJ356" s="22"/>
      <c r="AK356" s="22"/>
    </row>
    <row r="357" spans="32:37" x14ac:dyDescent="0.25">
      <c r="AF357" s="22"/>
      <c r="AG357" s="22"/>
      <c r="AH357" s="22"/>
      <c r="AI357" s="22"/>
      <c r="AJ357" s="22"/>
      <c r="AK357" s="22"/>
    </row>
    <row r="358" spans="32:37" x14ac:dyDescent="0.25">
      <c r="AF358" s="22"/>
      <c r="AG358" s="22"/>
      <c r="AH358" s="22"/>
      <c r="AI358" s="22"/>
      <c r="AJ358" s="22"/>
      <c r="AK358" s="22"/>
    </row>
    <row r="359" spans="32:37" x14ac:dyDescent="0.25">
      <c r="AF359" s="22"/>
      <c r="AG359" s="22"/>
      <c r="AH359" s="22"/>
      <c r="AI359" s="22"/>
      <c r="AJ359" s="22"/>
      <c r="AK359" s="22"/>
    </row>
    <row r="360" spans="32:37" x14ac:dyDescent="0.25">
      <c r="AF360" s="22"/>
      <c r="AG360" s="22"/>
      <c r="AH360" s="22"/>
      <c r="AI360" s="22"/>
      <c r="AJ360" s="22"/>
      <c r="AK360" s="22"/>
    </row>
    <row r="361" spans="32:37" x14ac:dyDescent="0.25">
      <c r="AF361" s="22"/>
      <c r="AG361" s="22"/>
      <c r="AH361" s="22"/>
      <c r="AI361" s="22"/>
      <c r="AJ361" s="22"/>
      <c r="AK361" s="22"/>
    </row>
    <row r="362" spans="32:37" x14ac:dyDescent="0.25">
      <c r="AF362" s="22"/>
      <c r="AG362" s="22"/>
      <c r="AH362" s="22"/>
      <c r="AI362" s="22"/>
      <c r="AJ362" s="22"/>
      <c r="AK362" s="22"/>
    </row>
    <row r="363" spans="32:37" x14ac:dyDescent="0.25">
      <c r="AF363" s="22"/>
      <c r="AG363" s="22"/>
      <c r="AH363" s="22"/>
      <c r="AI363" s="22"/>
      <c r="AJ363" s="22"/>
      <c r="AK363" s="22"/>
    </row>
    <row r="364" spans="32:37" x14ac:dyDescent="0.25">
      <c r="AF364" s="22"/>
      <c r="AG364" s="22"/>
      <c r="AH364" s="22"/>
      <c r="AI364" s="22"/>
      <c r="AJ364" s="22"/>
      <c r="AK364" s="22"/>
    </row>
    <row r="365" spans="32:37" x14ac:dyDescent="0.25">
      <c r="AF365" s="22"/>
      <c r="AG365" s="22"/>
      <c r="AH365" s="22"/>
      <c r="AI365" s="22"/>
      <c r="AJ365" s="22"/>
      <c r="AK365" s="22"/>
    </row>
    <row r="366" spans="32:37" x14ac:dyDescent="0.25">
      <c r="AF366" s="22"/>
      <c r="AG366" s="22"/>
      <c r="AH366" s="22"/>
      <c r="AI366" s="22"/>
      <c r="AJ366" s="22"/>
      <c r="AK366" s="22"/>
    </row>
    <row r="367" spans="32:37" x14ac:dyDescent="0.25">
      <c r="AF367" s="22"/>
      <c r="AG367" s="22"/>
      <c r="AH367" s="22"/>
      <c r="AI367" s="22"/>
      <c r="AJ367" s="22"/>
      <c r="AK367" s="22"/>
    </row>
    <row r="368" spans="32:37" x14ac:dyDescent="0.25">
      <c r="AF368" s="22"/>
      <c r="AG368" s="22"/>
      <c r="AH368" s="22"/>
      <c r="AI368" s="22"/>
      <c r="AJ368" s="22"/>
      <c r="AK368" s="22"/>
    </row>
    <row r="369" spans="32:37" x14ac:dyDescent="0.25">
      <c r="AF369" s="22"/>
      <c r="AG369" s="22"/>
      <c r="AH369" s="22"/>
      <c r="AI369" s="22"/>
      <c r="AJ369" s="22"/>
      <c r="AK369" s="22"/>
    </row>
    <row r="370" spans="32:37" x14ac:dyDescent="0.25">
      <c r="AF370" s="22"/>
      <c r="AG370" s="22"/>
      <c r="AH370" s="22"/>
      <c r="AI370" s="22"/>
      <c r="AJ370" s="22"/>
      <c r="AK370" s="22"/>
    </row>
    <row r="371" spans="32:37" x14ac:dyDescent="0.25">
      <c r="AF371" s="22"/>
      <c r="AG371" s="22"/>
      <c r="AH371" s="22"/>
      <c r="AI371" s="22"/>
      <c r="AJ371" s="22"/>
      <c r="AK371" s="22"/>
    </row>
    <row r="372" spans="32:37" x14ac:dyDescent="0.25">
      <c r="AF372" s="22"/>
      <c r="AG372" s="22"/>
      <c r="AH372" s="22"/>
      <c r="AI372" s="22"/>
      <c r="AJ372" s="22"/>
      <c r="AK372" s="22"/>
    </row>
    <row r="373" spans="32:37" x14ac:dyDescent="0.25">
      <c r="AF373" s="22"/>
      <c r="AG373" s="22"/>
      <c r="AH373" s="22"/>
      <c r="AI373" s="22"/>
      <c r="AJ373" s="22"/>
      <c r="AK373" s="22"/>
    </row>
    <row r="374" spans="32:37" x14ac:dyDescent="0.25">
      <c r="AF374" s="22"/>
      <c r="AG374" s="22"/>
      <c r="AH374" s="22"/>
      <c r="AI374" s="22"/>
      <c r="AJ374" s="22"/>
      <c r="AK374" s="22"/>
    </row>
    <row r="375" spans="32:37" x14ac:dyDescent="0.25">
      <c r="AF375" s="22"/>
      <c r="AG375" s="22"/>
      <c r="AH375" s="22"/>
      <c r="AI375" s="22"/>
      <c r="AJ375" s="22"/>
      <c r="AK375" s="22"/>
    </row>
    <row r="376" spans="32:37" x14ac:dyDescent="0.25">
      <c r="AF376" s="22"/>
      <c r="AG376" s="22"/>
      <c r="AH376" s="22"/>
      <c r="AI376" s="22"/>
      <c r="AJ376" s="22"/>
      <c r="AK376" s="22"/>
    </row>
    <row r="377" spans="32:37" x14ac:dyDescent="0.25">
      <c r="AF377" s="22"/>
      <c r="AG377" s="22"/>
      <c r="AH377" s="22"/>
      <c r="AI377" s="22"/>
      <c r="AJ377" s="22"/>
      <c r="AK377" s="22"/>
    </row>
    <row r="378" spans="32:37" x14ac:dyDescent="0.25">
      <c r="AF378" s="22"/>
      <c r="AG378" s="22"/>
      <c r="AH378" s="22"/>
      <c r="AI378" s="22"/>
      <c r="AJ378" s="22"/>
      <c r="AK378" s="22"/>
    </row>
    <row r="379" spans="32:37" x14ac:dyDescent="0.25">
      <c r="AF379" s="22"/>
      <c r="AG379" s="22"/>
      <c r="AH379" s="22"/>
      <c r="AI379" s="22"/>
      <c r="AJ379" s="22"/>
      <c r="AK379" s="22"/>
    </row>
    <row r="380" spans="32:37" x14ac:dyDescent="0.25">
      <c r="AF380" s="22"/>
      <c r="AG380" s="22"/>
      <c r="AH380" s="22"/>
      <c r="AI380" s="22"/>
      <c r="AJ380" s="22"/>
      <c r="AK380" s="22"/>
    </row>
    <row r="381" spans="32:37" x14ac:dyDescent="0.25">
      <c r="AF381" s="22"/>
      <c r="AG381" s="22"/>
      <c r="AH381" s="22"/>
      <c r="AI381" s="22"/>
      <c r="AJ381" s="22"/>
      <c r="AK381" s="22"/>
    </row>
    <row r="382" spans="32:37" x14ac:dyDescent="0.25">
      <c r="AF382" s="22"/>
      <c r="AG382" s="22"/>
      <c r="AH382" s="22"/>
      <c r="AI382" s="22"/>
      <c r="AJ382" s="22"/>
      <c r="AK382" s="22"/>
    </row>
    <row r="383" spans="32:37" x14ac:dyDescent="0.25">
      <c r="AF383" s="22"/>
      <c r="AG383" s="22"/>
      <c r="AH383" s="22"/>
      <c r="AI383" s="22"/>
      <c r="AJ383" s="22"/>
      <c r="AK383" s="22"/>
    </row>
    <row r="384" spans="32:37" x14ac:dyDescent="0.25">
      <c r="AF384" s="22"/>
      <c r="AG384" s="22"/>
      <c r="AH384" s="22"/>
      <c r="AI384" s="22"/>
      <c r="AJ384" s="22"/>
      <c r="AK384" s="22"/>
    </row>
    <row r="385" spans="32:37" x14ac:dyDescent="0.25">
      <c r="AF385" s="22"/>
      <c r="AG385" s="22"/>
      <c r="AH385" s="22"/>
      <c r="AI385" s="22"/>
      <c r="AJ385" s="22"/>
      <c r="AK385" s="22"/>
    </row>
    <row r="386" spans="32:37" x14ac:dyDescent="0.25">
      <c r="AF386" s="22"/>
      <c r="AG386" s="22"/>
      <c r="AH386" s="22"/>
      <c r="AI386" s="22"/>
      <c r="AJ386" s="22"/>
      <c r="AK386" s="22"/>
    </row>
    <row r="387" spans="32:37" x14ac:dyDescent="0.25">
      <c r="AF387" s="22"/>
      <c r="AG387" s="22"/>
      <c r="AH387" s="22"/>
      <c r="AI387" s="22"/>
      <c r="AJ387" s="22"/>
      <c r="AK387" s="22"/>
    </row>
    <row r="388" spans="32:37" x14ac:dyDescent="0.25">
      <c r="AF388" s="22"/>
      <c r="AG388" s="22"/>
      <c r="AH388" s="22"/>
      <c r="AI388" s="22"/>
      <c r="AJ388" s="22"/>
      <c r="AK388" s="22"/>
    </row>
    <row r="389" spans="32:37" x14ac:dyDescent="0.25">
      <c r="AF389" s="22"/>
      <c r="AG389" s="22"/>
      <c r="AH389" s="22"/>
      <c r="AI389" s="22"/>
      <c r="AJ389" s="22"/>
      <c r="AK389" s="22"/>
    </row>
    <row r="390" spans="32:37" x14ac:dyDescent="0.25">
      <c r="AF390" s="22"/>
      <c r="AG390" s="22"/>
      <c r="AH390" s="22"/>
      <c r="AI390" s="22"/>
      <c r="AJ390" s="22"/>
      <c r="AK390" s="22"/>
    </row>
    <row r="391" spans="32:37" x14ac:dyDescent="0.25">
      <c r="AF391" s="22"/>
      <c r="AG391" s="22"/>
      <c r="AH391" s="22"/>
      <c r="AI391" s="22"/>
      <c r="AJ391" s="22"/>
      <c r="AK391" s="22"/>
    </row>
    <row r="392" spans="32:37" x14ac:dyDescent="0.25">
      <c r="AF392" s="22"/>
      <c r="AG392" s="22"/>
      <c r="AH392" s="22"/>
      <c r="AI392" s="22"/>
      <c r="AJ392" s="22"/>
      <c r="AK392" s="22"/>
    </row>
    <row r="393" spans="32:37" x14ac:dyDescent="0.25">
      <c r="AF393" s="22"/>
      <c r="AG393" s="22"/>
      <c r="AH393" s="22"/>
      <c r="AI393" s="22"/>
      <c r="AJ393" s="22"/>
      <c r="AK393" s="22"/>
    </row>
    <row r="394" spans="32:37" x14ac:dyDescent="0.25">
      <c r="AF394" s="22"/>
      <c r="AG394" s="22"/>
      <c r="AH394" s="22"/>
      <c r="AI394" s="22"/>
      <c r="AJ394" s="22"/>
      <c r="AK394" s="22"/>
    </row>
    <row r="395" spans="32:37" x14ac:dyDescent="0.25">
      <c r="AF395" s="22"/>
      <c r="AG395" s="22"/>
      <c r="AH395" s="22"/>
      <c r="AI395" s="22"/>
      <c r="AJ395" s="22"/>
      <c r="AK395" s="22"/>
    </row>
    <row r="396" spans="32:37" x14ac:dyDescent="0.25">
      <c r="AF396" s="22"/>
      <c r="AG396" s="22"/>
      <c r="AH396" s="22"/>
      <c r="AI396" s="22"/>
      <c r="AJ396" s="22"/>
      <c r="AK396" s="22"/>
    </row>
    <row r="397" spans="32:37" x14ac:dyDescent="0.25">
      <c r="AF397" s="22"/>
      <c r="AG397" s="22"/>
      <c r="AH397" s="22"/>
      <c r="AI397" s="22"/>
      <c r="AJ397" s="22"/>
      <c r="AK397" s="22"/>
    </row>
    <row r="398" spans="32:37" x14ac:dyDescent="0.25">
      <c r="AF398" s="22"/>
      <c r="AG398" s="22"/>
      <c r="AH398" s="22"/>
      <c r="AI398" s="22"/>
      <c r="AJ398" s="22"/>
      <c r="AK398" s="22"/>
    </row>
    <row r="399" spans="32:37" x14ac:dyDescent="0.25">
      <c r="AF399" s="22"/>
      <c r="AG399" s="22"/>
      <c r="AH399" s="22"/>
      <c r="AI399" s="22"/>
      <c r="AJ399" s="22"/>
      <c r="AK399" s="22"/>
    </row>
    <row r="400" spans="32:37" x14ac:dyDescent="0.25">
      <c r="AF400" s="22"/>
      <c r="AG400" s="22"/>
      <c r="AH400" s="22"/>
      <c r="AI400" s="22"/>
      <c r="AJ400" s="22"/>
      <c r="AK400" s="22"/>
    </row>
    <row r="401" spans="32:37" x14ac:dyDescent="0.25">
      <c r="AF401" s="22"/>
      <c r="AG401" s="22"/>
      <c r="AH401" s="22"/>
      <c r="AI401" s="22"/>
      <c r="AJ401" s="22"/>
      <c r="AK401" s="22"/>
    </row>
    <row r="402" spans="32:37" x14ac:dyDescent="0.25">
      <c r="AF402" s="22"/>
      <c r="AG402" s="22"/>
      <c r="AH402" s="22"/>
      <c r="AI402" s="22"/>
      <c r="AJ402" s="22"/>
      <c r="AK402" s="22"/>
    </row>
    <row r="403" spans="32:37" x14ac:dyDescent="0.25">
      <c r="AF403" s="22"/>
      <c r="AG403" s="22"/>
      <c r="AH403" s="22"/>
      <c r="AI403" s="22"/>
      <c r="AJ403" s="22"/>
      <c r="AK403" s="22"/>
    </row>
    <row r="404" spans="32:37" x14ac:dyDescent="0.25">
      <c r="AF404" s="22"/>
      <c r="AG404" s="22"/>
      <c r="AH404" s="22"/>
      <c r="AI404" s="22"/>
      <c r="AJ404" s="22"/>
      <c r="AK404" s="22"/>
    </row>
    <row r="405" spans="32:37" x14ac:dyDescent="0.25">
      <c r="AF405" s="22"/>
      <c r="AG405" s="22"/>
      <c r="AH405" s="22"/>
      <c r="AI405" s="22"/>
      <c r="AJ405" s="22"/>
      <c r="AK405" s="22"/>
    </row>
    <row r="406" spans="32:37" x14ac:dyDescent="0.25">
      <c r="AF406" s="22"/>
      <c r="AG406" s="22"/>
      <c r="AH406" s="22"/>
      <c r="AI406" s="22"/>
      <c r="AJ406" s="22"/>
      <c r="AK406" s="22"/>
    </row>
    <row r="407" spans="32:37" x14ac:dyDescent="0.25">
      <c r="AF407" s="22"/>
      <c r="AG407" s="22"/>
      <c r="AH407" s="22"/>
      <c r="AI407" s="22"/>
      <c r="AJ407" s="22"/>
      <c r="AK407" s="22"/>
    </row>
    <row r="408" spans="32:37" x14ac:dyDescent="0.25">
      <c r="AF408" s="22"/>
      <c r="AG408" s="22"/>
      <c r="AH408" s="22"/>
      <c r="AI408" s="22"/>
      <c r="AJ408" s="22"/>
      <c r="AK408" s="22"/>
    </row>
    <row r="409" spans="32:37" x14ac:dyDescent="0.25">
      <c r="AF409" s="22"/>
      <c r="AG409" s="22"/>
      <c r="AH409" s="22"/>
      <c r="AI409" s="22"/>
      <c r="AJ409" s="22"/>
      <c r="AK409" s="22"/>
    </row>
    <row r="410" spans="32:37" x14ac:dyDescent="0.25">
      <c r="AF410" s="22"/>
      <c r="AG410" s="22"/>
      <c r="AH410" s="22"/>
      <c r="AI410" s="22"/>
      <c r="AJ410" s="22"/>
      <c r="AK410" s="22"/>
    </row>
    <row r="411" spans="32:37" x14ac:dyDescent="0.25">
      <c r="AF411" s="22"/>
      <c r="AG411" s="22"/>
      <c r="AH411" s="22"/>
      <c r="AI411" s="22"/>
      <c r="AJ411" s="22"/>
      <c r="AK411" s="22"/>
    </row>
    <row r="412" spans="32:37" x14ac:dyDescent="0.25">
      <c r="AF412" s="22"/>
      <c r="AG412" s="22"/>
      <c r="AH412" s="22"/>
      <c r="AI412" s="22"/>
      <c r="AJ412" s="22"/>
      <c r="AK412" s="22"/>
    </row>
    <row r="413" spans="32:37" x14ac:dyDescent="0.25">
      <c r="AF413" s="22"/>
      <c r="AG413" s="22"/>
      <c r="AH413" s="22"/>
      <c r="AI413" s="22"/>
      <c r="AJ413" s="22"/>
      <c r="AK413" s="22"/>
    </row>
    <row r="414" spans="32:37" x14ac:dyDescent="0.25">
      <c r="AF414" s="22"/>
      <c r="AG414" s="22"/>
      <c r="AH414" s="22"/>
      <c r="AI414" s="22"/>
      <c r="AJ414" s="22"/>
      <c r="AK414" s="22"/>
    </row>
    <row r="415" spans="32:37" x14ac:dyDescent="0.25">
      <c r="AF415" s="22"/>
      <c r="AG415" s="22"/>
      <c r="AH415" s="22"/>
      <c r="AI415" s="22"/>
      <c r="AJ415" s="22"/>
      <c r="AK415" s="22"/>
    </row>
    <row r="416" spans="32:37" x14ac:dyDescent="0.25">
      <c r="AF416" s="22"/>
      <c r="AG416" s="22"/>
      <c r="AH416" s="22"/>
      <c r="AI416" s="22"/>
      <c r="AJ416" s="22"/>
      <c r="AK416" s="22"/>
    </row>
    <row r="417" spans="32:37" x14ac:dyDescent="0.25">
      <c r="AF417" s="22"/>
      <c r="AG417" s="22"/>
      <c r="AH417" s="22"/>
      <c r="AI417" s="22"/>
      <c r="AJ417" s="22"/>
      <c r="AK417" s="22"/>
    </row>
    <row r="418" spans="32:37" x14ac:dyDescent="0.25">
      <c r="AF418" s="22"/>
      <c r="AG418" s="22"/>
      <c r="AH418" s="22"/>
      <c r="AI418" s="22"/>
      <c r="AJ418" s="22"/>
      <c r="AK418" s="22"/>
    </row>
    <row r="419" spans="32:37" x14ac:dyDescent="0.25">
      <c r="AF419" s="22"/>
      <c r="AG419" s="22"/>
      <c r="AH419" s="22"/>
      <c r="AI419" s="22"/>
      <c r="AJ419" s="22"/>
      <c r="AK419" s="22"/>
    </row>
    <row r="420" spans="32:37" x14ac:dyDescent="0.25">
      <c r="AF420" s="22"/>
      <c r="AG420" s="22"/>
      <c r="AH420" s="22"/>
      <c r="AI420" s="22"/>
      <c r="AJ420" s="22"/>
      <c r="AK420" s="22"/>
    </row>
    <row r="421" spans="32:37" x14ac:dyDescent="0.25">
      <c r="AF421" s="22"/>
      <c r="AG421" s="22"/>
      <c r="AH421" s="22"/>
      <c r="AI421" s="22"/>
      <c r="AJ421" s="22"/>
      <c r="AK421" s="22"/>
    </row>
    <row r="422" spans="32:37" x14ac:dyDescent="0.25">
      <c r="AF422" s="22"/>
      <c r="AG422" s="22"/>
      <c r="AH422" s="22"/>
      <c r="AI422" s="22"/>
      <c r="AJ422" s="22"/>
      <c r="AK422" s="22"/>
    </row>
    <row r="423" spans="32:37" x14ac:dyDescent="0.25">
      <c r="AF423" s="22"/>
      <c r="AG423" s="22"/>
      <c r="AH423" s="22"/>
      <c r="AI423" s="22"/>
      <c r="AJ423" s="22"/>
      <c r="AK423" s="22"/>
    </row>
    <row r="424" spans="32:37" x14ac:dyDescent="0.25">
      <c r="AF424" s="22"/>
      <c r="AG424" s="22"/>
      <c r="AH424" s="22"/>
      <c r="AI424" s="22"/>
      <c r="AJ424" s="22"/>
      <c r="AK424" s="22"/>
    </row>
    <row r="425" spans="32:37" x14ac:dyDescent="0.25">
      <c r="AF425" s="22"/>
      <c r="AG425" s="22"/>
      <c r="AH425" s="22"/>
      <c r="AI425" s="22"/>
      <c r="AJ425" s="22"/>
      <c r="AK425" s="22"/>
    </row>
    <row r="426" spans="32:37" x14ac:dyDescent="0.25">
      <c r="AF426" s="22"/>
      <c r="AG426" s="22"/>
      <c r="AH426" s="22"/>
      <c r="AI426" s="22"/>
      <c r="AJ426" s="22"/>
      <c r="AK426" s="22"/>
    </row>
    <row r="427" spans="32:37" x14ac:dyDescent="0.25">
      <c r="AF427" s="22"/>
      <c r="AG427" s="22"/>
      <c r="AH427" s="22"/>
      <c r="AI427" s="22"/>
      <c r="AJ427" s="22"/>
      <c r="AK427" s="22"/>
    </row>
    <row r="428" spans="32:37" x14ac:dyDescent="0.25">
      <c r="AF428" s="22"/>
      <c r="AG428" s="22"/>
      <c r="AH428" s="22"/>
      <c r="AI428" s="22"/>
      <c r="AJ428" s="22"/>
      <c r="AK428" s="22"/>
    </row>
    <row r="429" spans="32:37" x14ac:dyDescent="0.25">
      <c r="AF429" s="22"/>
      <c r="AG429" s="22"/>
      <c r="AH429" s="22"/>
      <c r="AI429" s="22"/>
      <c r="AJ429" s="22"/>
      <c r="AK429" s="22"/>
    </row>
    <row r="430" spans="32:37" x14ac:dyDescent="0.25">
      <c r="AF430" s="22"/>
      <c r="AG430" s="22"/>
      <c r="AH430" s="22"/>
      <c r="AI430" s="22"/>
      <c r="AJ430" s="22"/>
      <c r="AK430" s="22"/>
    </row>
    <row r="431" spans="32:37" x14ac:dyDescent="0.25">
      <c r="AF431" s="22"/>
      <c r="AG431" s="22"/>
      <c r="AH431" s="22"/>
      <c r="AI431" s="22"/>
      <c r="AJ431" s="22"/>
      <c r="AK431" s="22"/>
    </row>
    <row r="432" spans="32:37" x14ac:dyDescent="0.25">
      <c r="AF432" s="22"/>
      <c r="AG432" s="22"/>
      <c r="AH432" s="22"/>
      <c r="AI432" s="22"/>
      <c r="AJ432" s="22"/>
      <c r="AK432" s="22"/>
    </row>
    <row r="433" spans="32:37" x14ac:dyDescent="0.25">
      <c r="AF433" s="22"/>
      <c r="AG433" s="22"/>
      <c r="AH433" s="22"/>
      <c r="AI433" s="22"/>
      <c r="AJ433" s="22"/>
      <c r="AK433" s="22"/>
    </row>
    <row r="434" spans="32:37" x14ac:dyDescent="0.25">
      <c r="AF434" s="22"/>
      <c r="AG434" s="22"/>
      <c r="AH434" s="22"/>
      <c r="AI434" s="22"/>
      <c r="AJ434" s="22"/>
      <c r="AK434" s="22"/>
    </row>
    <row r="435" spans="32:37" x14ac:dyDescent="0.25">
      <c r="AF435" s="22"/>
      <c r="AG435" s="22"/>
      <c r="AH435" s="22"/>
      <c r="AI435" s="22"/>
      <c r="AJ435" s="22"/>
      <c r="AK435" s="22"/>
    </row>
    <row r="436" spans="32:37" x14ac:dyDescent="0.25">
      <c r="AF436" s="22"/>
      <c r="AG436" s="22"/>
      <c r="AH436" s="22"/>
      <c r="AI436" s="22"/>
      <c r="AJ436" s="22"/>
      <c r="AK436" s="22"/>
    </row>
    <row r="437" spans="32:37" x14ac:dyDescent="0.25">
      <c r="AF437" s="22"/>
      <c r="AG437" s="22"/>
      <c r="AH437" s="22"/>
      <c r="AI437" s="22"/>
      <c r="AJ437" s="22"/>
      <c r="AK437" s="22"/>
    </row>
    <row r="438" spans="32:37" x14ac:dyDescent="0.25">
      <c r="AF438" s="22"/>
      <c r="AG438" s="22"/>
      <c r="AH438" s="22"/>
      <c r="AI438" s="22"/>
      <c r="AJ438" s="22"/>
      <c r="AK438" s="22"/>
    </row>
    <row r="439" spans="32:37" x14ac:dyDescent="0.25">
      <c r="AF439" s="22"/>
      <c r="AG439" s="22"/>
      <c r="AH439" s="22"/>
      <c r="AI439" s="22"/>
      <c r="AJ439" s="22"/>
      <c r="AK439" s="22"/>
    </row>
    <row r="440" spans="32:37" x14ac:dyDescent="0.25">
      <c r="AF440" s="22"/>
      <c r="AG440" s="22"/>
      <c r="AH440" s="22"/>
      <c r="AI440" s="22"/>
      <c r="AJ440" s="22"/>
      <c r="AK440" s="22"/>
    </row>
    <row r="441" spans="32:37" x14ac:dyDescent="0.25">
      <c r="AF441" s="22"/>
      <c r="AG441" s="22"/>
      <c r="AH441" s="22"/>
      <c r="AI441" s="22"/>
      <c r="AJ441" s="22"/>
      <c r="AK441" s="22"/>
    </row>
    <row r="442" spans="32:37" x14ac:dyDescent="0.25">
      <c r="AF442" s="22"/>
      <c r="AG442" s="22"/>
      <c r="AH442" s="22"/>
      <c r="AI442" s="22"/>
      <c r="AJ442" s="22"/>
      <c r="AK442" s="22"/>
    </row>
    <row r="443" spans="32:37" x14ac:dyDescent="0.25">
      <c r="AF443" s="22"/>
      <c r="AG443" s="22"/>
      <c r="AH443" s="22"/>
      <c r="AI443" s="22"/>
      <c r="AJ443" s="22"/>
      <c r="AK443" s="22"/>
    </row>
    <row r="444" spans="32:37" x14ac:dyDescent="0.25">
      <c r="AF444" s="22"/>
      <c r="AG444" s="22"/>
      <c r="AH444" s="22"/>
      <c r="AI444" s="22"/>
      <c r="AJ444" s="22"/>
      <c r="AK444" s="22"/>
    </row>
    <row r="445" spans="32:37" x14ac:dyDescent="0.25">
      <c r="AF445" s="22"/>
      <c r="AG445" s="22"/>
      <c r="AH445" s="22"/>
      <c r="AI445" s="22"/>
      <c r="AJ445" s="22"/>
      <c r="AK445" s="22"/>
    </row>
    <row r="446" spans="32:37" x14ac:dyDescent="0.25">
      <c r="AF446" s="22"/>
      <c r="AG446" s="22"/>
      <c r="AH446" s="22"/>
      <c r="AI446" s="22"/>
      <c r="AJ446" s="22"/>
      <c r="AK446" s="22"/>
    </row>
    <row r="447" spans="32:37" x14ac:dyDescent="0.25">
      <c r="AF447" s="22"/>
      <c r="AG447" s="22"/>
      <c r="AH447" s="22"/>
      <c r="AI447" s="22"/>
      <c r="AJ447" s="22"/>
      <c r="AK447" s="22"/>
    </row>
    <row r="448" spans="32:37" x14ac:dyDescent="0.25">
      <c r="AF448" s="22"/>
      <c r="AG448" s="22"/>
      <c r="AH448" s="22"/>
      <c r="AI448" s="22"/>
      <c r="AJ448" s="22"/>
      <c r="AK448" s="22"/>
    </row>
    <row r="449" spans="32:37" x14ac:dyDescent="0.25">
      <c r="AF449" s="22"/>
      <c r="AG449" s="22"/>
      <c r="AH449" s="22"/>
      <c r="AI449" s="22"/>
      <c r="AJ449" s="22"/>
      <c r="AK449" s="22"/>
    </row>
    <row r="450" spans="32:37" x14ac:dyDescent="0.25">
      <c r="AF450" s="22"/>
      <c r="AG450" s="22"/>
      <c r="AH450" s="22"/>
      <c r="AI450" s="22"/>
      <c r="AJ450" s="22"/>
      <c r="AK450" s="22"/>
    </row>
    <row r="451" spans="32:37" x14ac:dyDescent="0.25">
      <c r="AF451" s="22"/>
      <c r="AG451" s="22"/>
      <c r="AH451" s="22"/>
      <c r="AI451" s="22"/>
      <c r="AJ451" s="22"/>
      <c r="AK451" s="22"/>
    </row>
    <row r="452" spans="32:37" x14ac:dyDescent="0.25">
      <c r="AF452" s="22"/>
      <c r="AG452" s="22"/>
      <c r="AH452" s="22"/>
      <c r="AI452" s="22"/>
      <c r="AJ452" s="22"/>
      <c r="AK452" s="22"/>
    </row>
    <row r="453" spans="32:37" x14ac:dyDescent="0.25">
      <c r="AF453" s="22"/>
      <c r="AG453" s="22"/>
      <c r="AH453" s="22"/>
      <c r="AI453" s="22"/>
      <c r="AJ453" s="22"/>
      <c r="AK453" s="22"/>
    </row>
    <row r="454" spans="32:37" x14ac:dyDescent="0.25">
      <c r="AF454" s="22"/>
      <c r="AG454" s="22"/>
      <c r="AH454" s="22"/>
      <c r="AI454" s="22"/>
      <c r="AJ454" s="22"/>
      <c r="AK454" s="22"/>
    </row>
    <row r="455" spans="32:37" x14ac:dyDescent="0.25">
      <c r="AF455" s="22"/>
      <c r="AG455" s="22"/>
      <c r="AH455" s="22"/>
      <c r="AI455" s="22"/>
      <c r="AJ455" s="22"/>
      <c r="AK455" s="22"/>
    </row>
    <row r="456" spans="32:37" x14ac:dyDescent="0.25">
      <c r="AF456" s="22"/>
      <c r="AG456" s="22"/>
      <c r="AH456" s="22"/>
      <c r="AI456" s="22"/>
      <c r="AJ456" s="22"/>
      <c r="AK456" s="22"/>
    </row>
    <row r="457" spans="32:37" x14ac:dyDescent="0.25">
      <c r="AF457" s="22"/>
      <c r="AG457" s="22"/>
      <c r="AH457" s="22"/>
      <c r="AI457" s="22"/>
      <c r="AJ457" s="22"/>
      <c r="AK457" s="22"/>
    </row>
    <row r="458" spans="32:37" x14ac:dyDescent="0.25">
      <c r="AF458" s="22"/>
      <c r="AG458" s="22"/>
      <c r="AH458" s="22"/>
      <c r="AI458" s="22"/>
      <c r="AJ458" s="22"/>
      <c r="AK458" s="22"/>
    </row>
    <row r="459" spans="32:37" x14ac:dyDescent="0.25">
      <c r="AF459" s="22"/>
      <c r="AG459" s="22"/>
      <c r="AH459" s="22"/>
      <c r="AI459" s="22"/>
      <c r="AJ459" s="22"/>
      <c r="AK459" s="22"/>
    </row>
    <row r="460" spans="32:37" x14ac:dyDescent="0.25">
      <c r="AF460" s="22"/>
      <c r="AG460" s="22"/>
      <c r="AH460" s="22"/>
      <c r="AI460" s="22"/>
      <c r="AJ460" s="22"/>
      <c r="AK460" s="22"/>
    </row>
    <row r="461" spans="32:37" x14ac:dyDescent="0.25">
      <c r="AF461" s="22"/>
      <c r="AG461" s="22"/>
      <c r="AH461" s="22"/>
      <c r="AI461" s="22"/>
      <c r="AJ461" s="22"/>
      <c r="AK461" s="22"/>
    </row>
    <row r="462" spans="32:37" x14ac:dyDescent="0.25">
      <c r="AF462" s="22"/>
      <c r="AG462" s="22"/>
      <c r="AH462" s="22"/>
      <c r="AI462" s="22"/>
      <c r="AJ462" s="22"/>
      <c r="AK462" s="22"/>
    </row>
    <row r="463" spans="32:37" x14ac:dyDescent="0.25">
      <c r="AF463" s="22"/>
      <c r="AG463" s="22"/>
      <c r="AH463" s="22"/>
      <c r="AI463" s="22"/>
      <c r="AJ463" s="22"/>
      <c r="AK463" s="22"/>
    </row>
    <row r="464" spans="32:37" x14ac:dyDescent="0.25">
      <c r="AF464" s="22"/>
      <c r="AG464" s="22"/>
      <c r="AH464" s="22"/>
      <c r="AI464" s="22"/>
      <c r="AJ464" s="22"/>
      <c r="AK464" s="22"/>
    </row>
    <row r="465" spans="32:37" x14ac:dyDescent="0.25">
      <c r="AF465" s="22"/>
      <c r="AG465" s="22"/>
      <c r="AH465" s="22"/>
      <c r="AI465" s="22"/>
      <c r="AJ465" s="22"/>
      <c r="AK465" s="22"/>
    </row>
    <row r="466" spans="32:37" x14ac:dyDescent="0.25">
      <c r="AF466" s="22"/>
      <c r="AG466" s="22"/>
      <c r="AH466" s="22"/>
      <c r="AI466" s="22"/>
      <c r="AJ466" s="22"/>
      <c r="AK466" s="22"/>
    </row>
    <row r="467" spans="32:37" x14ac:dyDescent="0.25">
      <c r="AF467" s="22"/>
      <c r="AG467" s="22"/>
      <c r="AH467" s="22"/>
      <c r="AI467" s="22"/>
      <c r="AJ467" s="22"/>
      <c r="AK467" s="22"/>
    </row>
    <row r="468" spans="32:37" x14ac:dyDescent="0.25">
      <c r="AF468" s="22"/>
      <c r="AG468" s="22"/>
      <c r="AH468" s="22"/>
      <c r="AI468" s="22"/>
      <c r="AJ468" s="22"/>
      <c r="AK468" s="22"/>
    </row>
    <row r="469" spans="32:37" x14ac:dyDescent="0.25">
      <c r="AF469" s="22"/>
      <c r="AG469" s="22"/>
      <c r="AH469" s="22"/>
      <c r="AI469" s="22"/>
      <c r="AJ469" s="22"/>
      <c r="AK469" s="22"/>
    </row>
    <row r="470" spans="32:37" x14ac:dyDescent="0.25">
      <c r="AF470" s="22"/>
      <c r="AG470" s="22"/>
      <c r="AH470" s="22"/>
      <c r="AI470" s="22"/>
      <c r="AJ470" s="22"/>
      <c r="AK470" s="22"/>
    </row>
    <row r="471" spans="32:37" x14ac:dyDescent="0.25">
      <c r="AF471" s="22"/>
      <c r="AG471" s="22"/>
      <c r="AH471" s="22"/>
      <c r="AI471" s="22"/>
      <c r="AJ471" s="22"/>
      <c r="AK471" s="22"/>
    </row>
    <row r="472" spans="32:37" x14ac:dyDescent="0.25">
      <c r="AF472" s="22"/>
      <c r="AG472" s="22"/>
      <c r="AH472" s="22"/>
      <c r="AI472" s="22"/>
      <c r="AJ472" s="22"/>
      <c r="AK472" s="22"/>
    </row>
    <row r="473" spans="32:37" x14ac:dyDescent="0.25">
      <c r="AF473" s="22"/>
      <c r="AG473" s="22"/>
      <c r="AH473" s="22"/>
      <c r="AI473" s="22"/>
      <c r="AJ473" s="22"/>
      <c r="AK473" s="22"/>
    </row>
    <row r="474" spans="32:37" x14ac:dyDescent="0.25">
      <c r="AF474" s="22"/>
      <c r="AG474" s="22"/>
      <c r="AH474" s="22"/>
      <c r="AI474" s="22"/>
      <c r="AJ474" s="22"/>
      <c r="AK474" s="22"/>
    </row>
    <row r="475" spans="32:37" x14ac:dyDescent="0.25">
      <c r="AF475" s="22"/>
      <c r="AG475" s="22"/>
      <c r="AH475" s="22"/>
      <c r="AI475" s="22"/>
      <c r="AJ475" s="22"/>
      <c r="AK475" s="22"/>
    </row>
    <row r="476" spans="32:37" x14ac:dyDescent="0.25">
      <c r="AF476" s="22"/>
      <c r="AG476" s="22"/>
      <c r="AH476" s="22"/>
      <c r="AI476" s="22"/>
      <c r="AJ476" s="22"/>
      <c r="AK476" s="22"/>
    </row>
    <row r="477" spans="32:37" x14ac:dyDescent="0.25">
      <c r="AF477" s="22"/>
      <c r="AG477" s="22"/>
      <c r="AH477" s="22"/>
      <c r="AI477" s="22"/>
      <c r="AJ477" s="22"/>
      <c r="AK477" s="22"/>
    </row>
    <row r="478" spans="32:37" x14ac:dyDescent="0.25">
      <c r="AF478" s="22"/>
      <c r="AG478" s="22"/>
      <c r="AH478" s="22"/>
      <c r="AI478" s="22"/>
      <c r="AJ478" s="22"/>
      <c r="AK478" s="22"/>
    </row>
    <row r="479" spans="32:37" x14ac:dyDescent="0.25">
      <c r="AF479" s="22"/>
      <c r="AG479" s="22"/>
      <c r="AH479" s="22"/>
      <c r="AI479" s="22"/>
      <c r="AJ479" s="22"/>
      <c r="AK479" s="22"/>
    </row>
    <row r="480" spans="32:37" x14ac:dyDescent="0.25">
      <c r="AF480" s="22"/>
      <c r="AG480" s="22"/>
      <c r="AH480" s="22"/>
      <c r="AI480" s="22"/>
      <c r="AJ480" s="22"/>
      <c r="AK480" s="22"/>
    </row>
    <row r="481" spans="32:37" x14ac:dyDescent="0.25">
      <c r="AF481" s="22"/>
      <c r="AG481" s="22"/>
      <c r="AH481" s="22"/>
      <c r="AI481" s="22"/>
      <c r="AJ481" s="22"/>
      <c r="AK481" s="22"/>
    </row>
    <row r="482" spans="32:37" x14ac:dyDescent="0.25">
      <c r="AF482" s="22"/>
      <c r="AG482" s="22"/>
      <c r="AH482" s="22"/>
      <c r="AI482" s="22"/>
      <c r="AJ482" s="22"/>
      <c r="AK482" s="22"/>
    </row>
    <row r="483" spans="32:37" x14ac:dyDescent="0.25">
      <c r="AF483" s="22"/>
      <c r="AG483" s="22"/>
      <c r="AH483" s="22"/>
      <c r="AI483" s="22"/>
      <c r="AJ483" s="22"/>
      <c r="AK483" s="22"/>
    </row>
    <row r="484" spans="32:37" x14ac:dyDescent="0.25">
      <c r="AF484" s="22"/>
      <c r="AG484" s="22"/>
      <c r="AH484" s="22"/>
      <c r="AI484" s="22"/>
      <c r="AJ484" s="22"/>
      <c r="AK484" s="22"/>
    </row>
    <row r="485" spans="32:37" x14ac:dyDescent="0.25">
      <c r="AF485" s="22"/>
      <c r="AG485" s="22"/>
      <c r="AH485" s="22"/>
      <c r="AI485" s="22"/>
      <c r="AJ485" s="22"/>
      <c r="AK485" s="22"/>
    </row>
    <row r="486" spans="32:37" x14ac:dyDescent="0.25">
      <c r="AF486" s="22"/>
      <c r="AG486" s="22"/>
      <c r="AH486" s="22"/>
      <c r="AI486" s="22"/>
      <c r="AJ486" s="22"/>
      <c r="AK486" s="22"/>
    </row>
    <row r="487" spans="32:37" x14ac:dyDescent="0.25">
      <c r="AF487" s="22"/>
      <c r="AG487" s="22"/>
      <c r="AH487" s="22"/>
      <c r="AI487" s="22"/>
      <c r="AJ487" s="22"/>
      <c r="AK487" s="22"/>
    </row>
    <row r="488" spans="32:37" x14ac:dyDescent="0.25">
      <c r="AF488" s="22"/>
      <c r="AG488" s="22"/>
      <c r="AH488" s="22"/>
      <c r="AI488" s="22"/>
      <c r="AJ488" s="22"/>
      <c r="AK488" s="22"/>
    </row>
    <row r="489" spans="32:37" x14ac:dyDescent="0.25">
      <c r="AF489" s="22"/>
      <c r="AG489" s="22"/>
      <c r="AH489" s="22"/>
      <c r="AI489" s="22"/>
      <c r="AJ489" s="22"/>
      <c r="AK489" s="22"/>
    </row>
    <row r="490" spans="32:37" x14ac:dyDescent="0.25">
      <c r="AF490" s="22"/>
      <c r="AG490" s="22"/>
      <c r="AH490" s="22"/>
      <c r="AI490" s="22"/>
      <c r="AJ490" s="22"/>
      <c r="AK490" s="22"/>
    </row>
    <row r="491" spans="32:37" x14ac:dyDescent="0.25">
      <c r="AF491" s="22"/>
      <c r="AG491" s="22"/>
      <c r="AH491" s="22"/>
      <c r="AI491" s="22"/>
      <c r="AJ491" s="22"/>
      <c r="AK491" s="22"/>
    </row>
    <row r="492" spans="32:37" x14ac:dyDescent="0.25">
      <c r="AF492" s="22"/>
      <c r="AG492" s="22"/>
      <c r="AH492" s="22"/>
      <c r="AI492" s="22"/>
      <c r="AJ492" s="22"/>
      <c r="AK492" s="22"/>
    </row>
    <row r="493" spans="32:37" x14ac:dyDescent="0.25">
      <c r="AF493" s="22"/>
      <c r="AG493" s="22"/>
      <c r="AH493" s="22"/>
      <c r="AI493" s="22"/>
      <c r="AJ493" s="22"/>
      <c r="AK493" s="22"/>
    </row>
    <row r="494" spans="32:37" x14ac:dyDescent="0.25">
      <c r="AF494" s="22"/>
      <c r="AG494" s="22"/>
      <c r="AH494" s="22"/>
      <c r="AI494" s="22"/>
      <c r="AJ494" s="22"/>
      <c r="AK494" s="22"/>
    </row>
    <row r="495" spans="32:37" x14ac:dyDescent="0.25">
      <c r="AF495" s="22"/>
      <c r="AG495" s="22"/>
      <c r="AH495" s="22"/>
      <c r="AI495" s="22"/>
      <c r="AJ495" s="22"/>
      <c r="AK495" s="22"/>
    </row>
    <row r="496" spans="32:37" x14ac:dyDescent="0.25">
      <c r="AF496" s="22"/>
      <c r="AG496" s="22"/>
      <c r="AH496" s="22"/>
      <c r="AI496" s="22"/>
      <c r="AJ496" s="22"/>
      <c r="AK496" s="22"/>
    </row>
    <row r="497" spans="32:37" x14ac:dyDescent="0.25">
      <c r="AF497" s="22"/>
      <c r="AG497" s="22"/>
      <c r="AH497" s="22"/>
      <c r="AI497" s="22"/>
      <c r="AJ497" s="22"/>
      <c r="AK497" s="22"/>
    </row>
    <row r="498" spans="32:37" x14ac:dyDescent="0.25">
      <c r="AF498" s="22"/>
      <c r="AG498" s="22"/>
      <c r="AH498" s="22"/>
      <c r="AI498" s="22"/>
      <c r="AJ498" s="22"/>
      <c r="AK498" s="22"/>
    </row>
    <row r="499" spans="32:37" x14ac:dyDescent="0.25">
      <c r="AF499" s="22"/>
      <c r="AG499" s="22"/>
      <c r="AH499" s="22"/>
      <c r="AI499" s="22"/>
      <c r="AJ499" s="22"/>
      <c r="AK499" s="22"/>
    </row>
    <row r="500" spans="32:37" x14ac:dyDescent="0.25">
      <c r="AF500" s="22"/>
      <c r="AG500" s="22"/>
      <c r="AH500" s="22"/>
      <c r="AI500" s="22"/>
      <c r="AJ500" s="22"/>
      <c r="AK500" s="22"/>
    </row>
    <row r="501" spans="32:37" x14ac:dyDescent="0.25">
      <c r="AF501" s="22"/>
      <c r="AG501" s="22"/>
      <c r="AH501" s="22"/>
      <c r="AI501" s="22"/>
      <c r="AJ501" s="22"/>
      <c r="AK501" s="22"/>
    </row>
    <row r="502" spans="32:37" x14ac:dyDescent="0.25">
      <c r="AF502" s="22"/>
      <c r="AG502" s="22"/>
      <c r="AH502" s="22"/>
      <c r="AI502" s="22"/>
      <c r="AJ502" s="22"/>
      <c r="AK502" s="22"/>
    </row>
    <row r="503" spans="32:37" x14ac:dyDescent="0.25">
      <c r="AF503" s="22"/>
      <c r="AG503" s="22"/>
      <c r="AH503" s="22"/>
      <c r="AI503" s="22"/>
      <c r="AJ503" s="22"/>
      <c r="AK503" s="22"/>
    </row>
    <row r="504" spans="32:37" x14ac:dyDescent="0.25">
      <c r="AF504" s="22"/>
      <c r="AG504" s="22"/>
      <c r="AH504" s="22"/>
      <c r="AI504" s="22"/>
      <c r="AJ504" s="22"/>
      <c r="AK504" s="22"/>
    </row>
    <row r="505" spans="32:37" x14ac:dyDescent="0.25">
      <c r="AF505" s="22"/>
      <c r="AG505" s="22"/>
      <c r="AH505" s="22"/>
      <c r="AI505" s="22"/>
      <c r="AJ505" s="22"/>
      <c r="AK505" s="22"/>
    </row>
    <row r="506" spans="32:37" x14ac:dyDescent="0.25">
      <c r="AF506" s="22"/>
      <c r="AG506" s="22"/>
      <c r="AH506" s="22"/>
      <c r="AI506" s="22"/>
      <c r="AJ506" s="22"/>
      <c r="AK506" s="22"/>
    </row>
    <row r="507" spans="32:37" x14ac:dyDescent="0.25">
      <c r="AF507" s="22"/>
      <c r="AG507" s="22"/>
      <c r="AH507" s="22"/>
      <c r="AI507" s="22"/>
      <c r="AJ507" s="22"/>
      <c r="AK507" s="22"/>
    </row>
    <row r="508" spans="32:37" x14ac:dyDescent="0.25">
      <c r="AF508" s="22"/>
      <c r="AG508" s="22"/>
      <c r="AH508" s="22"/>
      <c r="AI508" s="22"/>
      <c r="AJ508" s="22"/>
      <c r="AK508" s="22"/>
    </row>
    <row r="509" spans="32:37" x14ac:dyDescent="0.25">
      <c r="AF509" s="22"/>
      <c r="AG509" s="22"/>
      <c r="AH509" s="22"/>
      <c r="AI509" s="22"/>
      <c r="AJ509" s="22"/>
      <c r="AK509" s="22"/>
    </row>
    <row r="510" spans="32:37" x14ac:dyDescent="0.25">
      <c r="AF510" s="22"/>
      <c r="AG510" s="22"/>
      <c r="AH510" s="22"/>
      <c r="AI510" s="22"/>
      <c r="AJ510" s="22"/>
      <c r="AK510" s="22"/>
    </row>
    <row r="511" spans="32:37" x14ac:dyDescent="0.25">
      <c r="AF511" s="22"/>
      <c r="AG511" s="22"/>
      <c r="AH511" s="22"/>
      <c r="AI511" s="22"/>
      <c r="AJ511" s="22"/>
      <c r="AK511" s="22"/>
    </row>
    <row r="512" spans="32:37" x14ac:dyDescent="0.25">
      <c r="AF512" s="22"/>
      <c r="AG512" s="22"/>
      <c r="AH512" s="22"/>
      <c r="AI512" s="22"/>
      <c r="AJ512" s="22"/>
      <c r="AK512" s="22"/>
    </row>
    <row r="513" spans="32:37" x14ac:dyDescent="0.25">
      <c r="AF513" s="22"/>
      <c r="AG513" s="22"/>
      <c r="AH513" s="22"/>
      <c r="AI513" s="22"/>
      <c r="AJ513" s="22"/>
      <c r="AK513" s="22"/>
    </row>
    <row r="514" spans="32:37" x14ac:dyDescent="0.25">
      <c r="AF514" s="22"/>
      <c r="AG514" s="22"/>
      <c r="AH514" s="22"/>
      <c r="AI514" s="22"/>
      <c r="AJ514" s="22"/>
      <c r="AK514" s="22"/>
    </row>
    <row r="515" spans="32:37" x14ac:dyDescent="0.25">
      <c r="AF515" s="22"/>
      <c r="AG515" s="22"/>
      <c r="AH515" s="22"/>
      <c r="AI515" s="22"/>
      <c r="AJ515" s="22"/>
      <c r="AK515" s="22"/>
    </row>
    <row r="516" spans="32:37" x14ac:dyDescent="0.25">
      <c r="AF516" s="22"/>
      <c r="AG516" s="22"/>
      <c r="AH516" s="22"/>
      <c r="AI516" s="22"/>
      <c r="AJ516" s="22"/>
      <c r="AK516" s="22"/>
    </row>
    <row r="517" spans="32:37" x14ac:dyDescent="0.25">
      <c r="AF517" s="22"/>
      <c r="AG517" s="22"/>
      <c r="AH517" s="22"/>
      <c r="AI517" s="22"/>
      <c r="AJ517" s="22"/>
      <c r="AK517" s="22"/>
    </row>
    <row r="518" spans="32:37" x14ac:dyDescent="0.25">
      <c r="AF518" s="22"/>
      <c r="AG518" s="22"/>
      <c r="AH518" s="22"/>
      <c r="AI518" s="22"/>
      <c r="AJ518" s="22"/>
      <c r="AK518" s="22"/>
    </row>
    <row r="519" spans="32:37" x14ac:dyDescent="0.25">
      <c r="AF519" s="22"/>
      <c r="AG519" s="22"/>
      <c r="AH519" s="22"/>
      <c r="AI519" s="22"/>
      <c r="AJ519" s="22"/>
      <c r="AK519" s="22"/>
    </row>
    <row r="520" spans="32:37" x14ac:dyDescent="0.25">
      <c r="AF520" s="22"/>
      <c r="AG520" s="22"/>
      <c r="AH520" s="22"/>
      <c r="AI520" s="22"/>
      <c r="AJ520" s="22"/>
      <c r="AK520" s="22"/>
    </row>
    <row r="521" spans="32:37" x14ac:dyDescent="0.25">
      <c r="AF521" s="22"/>
      <c r="AG521" s="22"/>
      <c r="AH521" s="22"/>
      <c r="AI521" s="22"/>
      <c r="AJ521" s="22"/>
      <c r="AK521" s="22"/>
    </row>
    <row r="522" spans="32:37" x14ac:dyDescent="0.25">
      <c r="AF522" s="22"/>
      <c r="AG522" s="22"/>
      <c r="AH522" s="22"/>
      <c r="AI522" s="22"/>
      <c r="AJ522" s="22"/>
      <c r="AK522" s="22"/>
    </row>
    <row r="523" spans="32:37" x14ac:dyDescent="0.25">
      <c r="AF523" s="22"/>
      <c r="AG523" s="22"/>
      <c r="AH523" s="22"/>
      <c r="AI523" s="22"/>
      <c r="AJ523" s="22"/>
      <c r="AK523" s="22"/>
    </row>
    <row r="524" spans="32:37" x14ac:dyDescent="0.25">
      <c r="AF524" s="22"/>
      <c r="AG524" s="22"/>
      <c r="AH524" s="22"/>
      <c r="AI524" s="22"/>
      <c r="AJ524" s="22"/>
      <c r="AK524" s="22"/>
    </row>
    <row r="525" spans="32:37" x14ac:dyDescent="0.25">
      <c r="AF525" s="22"/>
      <c r="AG525" s="22"/>
      <c r="AH525" s="22"/>
      <c r="AI525" s="22"/>
      <c r="AJ525" s="22"/>
      <c r="AK525" s="22"/>
    </row>
    <row r="526" spans="32:37" x14ac:dyDescent="0.25">
      <c r="AF526" s="22"/>
      <c r="AG526" s="22"/>
      <c r="AH526" s="22"/>
      <c r="AI526" s="22"/>
      <c r="AJ526" s="22"/>
      <c r="AK526" s="22"/>
    </row>
    <row r="527" spans="32:37" x14ac:dyDescent="0.25">
      <c r="AF527" s="22"/>
      <c r="AG527" s="22"/>
      <c r="AH527" s="22"/>
      <c r="AI527" s="22"/>
      <c r="AJ527" s="22"/>
      <c r="AK527" s="22"/>
    </row>
    <row r="528" spans="32:37" x14ac:dyDescent="0.25">
      <c r="AF528" s="22"/>
      <c r="AG528" s="22"/>
      <c r="AH528" s="22"/>
      <c r="AI528" s="22"/>
      <c r="AJ528" s="22"/>
      <c r="AK528" s="22"/>
    </row>
    <row r="529" spans="32:37" x14ac:dyDescent="0.25">
      <c r="AF529" s="22"/>
      <c r="AG529" s="22"/>
      <c r="AH529" s="22"/>
      <c r="AI529" s="22"/>
      <c r="AJ529" s="22"/>
      <c r="AK529" s="22"/>
    </row>
    <row r="530" spans="32:37" x14ac:dyDescent="0.25">
      <c r="AF530" s="22"/>
      <c r="AG530" s="22"/>
      <c r="AH530" s="22"/>
      <c r="AI530" s="22"/>
      <c r="AJ530" s="22"/>
      <c r="AK530" s="22"/>
    </row>
    <row r="531" spans="32:37" x14ac:dyDescent="0.25">
      <c r="AF531" s="22"/>
      <c r="AG531" s="22"/>
      <c r="AH531" s="22"/>
      <c r="AI531" s="22"/>
      <c r="AJ531" s="22"/>
      <c r="AK531" s="22"/>
    </row>
    <row r="532" spans="32:37" x14ac:dyDescent="0.25">
      <c r="AF532" s="22"/>
      <c r="AG532" s="22"/>
      <c r="AH532" s="22"/>
      <c r="AI532" s="22"/>
      <c r="AJ532" s="22"/>
      <c r="AK532" s="22"/>
    </row>
    <row r="533" spans="32:37" x14ac:dyDescent="0.25">
      <c r="AF533" s="22"/>
      <c r="AG533" s="22"/>
      <c r="AH533" s="22"/>
      <c r="AI533" s="22"/>
      <c r="AJ533" s="22"/>
      <c r="AK533" s="22"/>
    </row>
    <row r="534" spans="32:37" x14ac:dyDescent="0.25">
      <c r="AF534" s="22"/>
      <c r="AG534" s="22"/>
      <c r="AH534" s="22"/>
      <c r="AI534" s="22"/>
      <c r="AJ534" s="22"/>
      <c r="AK534" s="22"/>
    </row>
    <row r="535" spans="32:37" x14ac:dyDescent="0.25">
      <c r="AF535" s="22"/>
      <c r="AG535" s="22"/>
      <c r="AH535" s="22"/>
      <c r="AI535" s="22"/>
      <c r="AJ535" s="22"/>
      <c r="AK535" s="22"/>
    </row>
    <row r="536" spans="32:37" x14ac:dyDescent="0.25">
      <c r="AF536" s="22"/>
      <c r="AG536" s="22"/>
      <c r="AH536" s="22"/>
      <c r="AI536" s="22"/>
      <c r="AJ536" s="22"/>
      <c r="AK536" s="22"/>
    </row>
    <row r="537" spans="32:37" x14ac:dyDescent="0.25">
      <c r="AF537" s="22"/>
      <c r="AG537" s="22"/>
      <c r="AH537" s="22"/>
      <c r="AI537" s="22"/>
      <c r="AJ537" s="22"/>
      <c r="AK537" s="22"/>
    </row>
    <row r="538" spans="32:37" x14ac:dyDescent="0.25">
      <c r="AF538" s="22"/>
      <c r="AG538" s="22"/>
      <c r="AH538" s="22"/>
      <c r="AI538" s="22"/>
      <c r="AJ538" s="22"/>
      <c r="AK538" s="22"/>
    </row>
    <row r="539" spans="32:37" x14ac:dyDescent="0.25">
      <c r="AF539" s="22"/>
      <c r="AG539" s="22"/>
      <c r="AH539" s="22"/>
      <c r="AI539" s="22"/>
      <c r="AJ539" s="22"/>
      <c r="AK539" s="22"/>
    </row>
    <row r="540" spans="32:37" x14ac:dyDescent="0.25">
      <c r="AF540" s="22"/>
      <c r="AG540" s="22"/>
      <c r="AH540" s="22"/>
      <c r="AI540" s="22"/>
      <c r="AJ540" s="22"/>
      <c r="AK540" s="22"/>
    </row>
    <row r="541" spans="32:37" x14ac:dyDescent="0.25">
      <c r="AF541" s="22"/>
      <c r="AG541" s="22"/>
      <c r="AH541" s="22"/>
      <c r="AI541" s="22"/>
      <c r="AJ541" s="22"/>
      <c r="AK541" s="22"/>
    </row>
    <row r="542" spans="32:37" x14ac:dyDescent="0.25">
      <c r="AF542" s="22"/>
      <c r="AG542" s="22"/>
      <c r="AH542" s="22"/>
      <c r="AI542" s="22"/>
      <c r="AJ542" s="22"/>
      <c r="AK542" s="22"/>
    </row>
    <row r="543" spans="32:37" x14ac:dyDescent="0.25">
      <c r="AF543" s="22"/>
      <c r="AG543" s="22"/>
      <c r="AH543" s="22"/>
      <c r="AI543" s="22"/>
      <c r="AJ543" s="22"/>
      <c r="AK543" s="22"/>
    </row>
    <row r="544" spans="32:37" x14ac:dyDescent="0.25">
      <c r="AF544" s="22"/>
      <c r="AG544" s="22"/>
      <c r="AH544" s="22"/>
      <c r="AI544" s="22"/>
      <c r="AJ544" s="22"/>
      <c r="AK544" s="22"/>
    </row>
    <row r="545" spans="32:37" x14ac:dyDescent="0.25">
      <c r="AF545" s="22"/>
      <c r="AG545" s="22"/>
      <c r="AH545" s="22"/>
      <c r="AI545" s="22"/>
      <c r="AJ545" s="22"/>
      <c r="AK545" s="22"/>
    </row>
    <row r="546" spans="32:37" x14ac:dyDescent="0.25">
      <c r="AF546" s="22"/>
      <c r="AG546" s="22"/>
      <c r="AH546" s="22"/>
      <c r="AI546" s="22"/>
      <c r="AJ546" s="22"/>
      <c r="AK546" s="22"/>
    </row>
    <row r="547" spans="32:37" x14ac:dyDescent="0.25">
      <c r="AF547" s="22"/>
      <c r="AG547" s="22"/>
      <c r="AH547" s="22"/>
      <c r="AI547" s="22"/>
      <c r="AJ547" s="22"/>
      <c r="AK547" s="22"/>
    </row>
    <row r="548" spans="32:37" x14ac:dyDescent="0.25">
      <c r="AF548" s="22"/>
      <c r="AG548" s="22"/>
      <c r="AH548" s="22"/>
      <c r="AI548" s="22"/>
      <c r="AJ548" s="22"/>
      <c r="AK548" s="22"/>
    </row>
    <row r="549" spans="32:37" x14ac:dyDescent="0.25">
      <c r="AF549" s="22"/>
      <c r="AG549" s="22"/>
      <c r="AH549" s="22"/>
      <c r="AI549" s="22"/>
      <c r="AJ549" s="22"/>
      <c r="AK549" s="22"/>
    </row>
    <row r="550" spans="32:37" x14ac:dyDescent="0.25">
      <c r="AF550" s="22"/>
      <c r="AG550" s="22"/>
      <c r="AH550" s="22"/>
      <c r="AI550" s="22"/>
      <c r="AJ550" s="22"/>
      <c r="AK550" s="22"/>
    </row>
    <row r="551" spans="32:37" x14ac:dyDescent="0.25">
      <c r="AF551" s="22"/>
      <c r="AG551" s="22"/>
      <c r="AH551" s="22"/>
      <c r="AI551" s="22"/>
      <c r="AJ551" s="22"/>
      <c r="AK551" s="22"/>
    </row>
    <row r="552" spans="32:37" x14ac:dyDescent="0.25">
      <c r="AF552" s="22"/>
      <c r="AG552" s="22"/>
      <c r="AH552" s="22"/>
      <c r="AI552" s="22"/>
      <c r="AJ552" s="22"/>
      <c r="AK552" s="22"/>
    </row>
    <row r="553" spans="32:37" x14ac:dyDescent="0.25">
      <c r="AF553" s="22"/>
      <c r="AG553" s="22"/>
      <c r="AH553" s="22"/>
      <c r="AI553" s="22"/>
      <c r="AJ553" s="22"/>
      <c r="AK553" s="22"/>
    </row>
    <row r="554" spans="32:37" x14ac:dyDescent="0.25">
      <c r="AF554" s="22"/>
      <c r="AG554" s="22"/>
      <c r="AH554" s="22"/>
      <c r="AI554" s="22"/>
      <c r="AJ554" s="22"/>
      <c r="AK554" s="22"/>
    </row>
    <row r="555" spans="32:37" x14ac:dyDescent="0.25">
      <c r="AF555" s="22"/>
      <c r="AG555" s="22"/>
      <c r="AH555" s="22"/>
      <c r="AI555" s="22"/>
      <c r="AJ555" s="22"/>
      <c r="AK555" s="22"/>
    </row>
    <row r="556" spans="32:37" x14ac:dyDescent="0.25">
      <c r="AF556" s="22"/>
      <c r="AG556" s="22"/>
      <c r="AH556" s="22"/>
      <c r="AI556" s="22"/>
      <c r="AJ556" s="22"/>
      <c r="AK556" s="22"/>
    </row>
    <row r="557" spans="32:37" x14ac:dyDescent="0.25">
      <c r="AF557" s="22"/>
      <c r="AG557" s="22"/>
      <c r="AH557" s="22"/>
      <c r="AI557" s="22"/>
      <c r="AJ557" s="22"/>
      <c r="AK557" s="22"/>
    </row>
    <row r="558" spans="32:37" x14ac:dyDescent="0.25">
      <c r="AF558" s="22"/>
      <c r="AG558" s="22"/>
      <c r="AH558" s="22"/>
      <c r="AI558" s="22"/>
      <c r="AJ558" s="22"/>
      <c r="AK558" s="22"/>
    </row>
    <row r="559" spans="32:37" x14ac:dyDescent="0.25">
      <c r="AF559" s="22"/>
      <c r="AG559" s="22"/>
      <c r="AH559" s="22"/>
      <c r="AI559" s="22"/>
      <c r="AJ559" s="22"/>
      <c r="AK559" s="22"/>
    </row>
    <row r="560" spans="32:37" x14ac:dyDescent="0.25">
      <c r="AF560" s="22"/>
      <c r="AG560" s="22"/>
      <c r="AH560" s="22"/>
      <c r="AI560" s="22"/>
      <c r="AJ560" s="22"/>
      <c r="AK560" s="22"/>
    </row>
    <row r="561" spans="32:37" x14ac:dyDescent="0.25">
      <c r="AF561" s="22"/>
      <c r="AG561" s="22"/>
      <c r="AH561" s="22"/>
      <c r="AI561" s="22"/>
      <c r="AJ561" s="22"/>
      <c r="AK561" s="22"/>
    </row>
    <row r="562" spans="32:37" x14ac:dyDescent="0.25">
      <c r="AF562" s="22"/>
      <c r="AG562" s="22"/>
      <c r="AH562" s="22"/>
      <c r="AI562" s="22"/>
      <c r="AJ562" s="22"/>
      <c r="AK562" s="22"/>
    </row>
    <row r="563" spans="32:37" x14ac:dyDescent="0.25">
      <c r="AF563" s="22"/>
      <c r="AG563" s="22"/>
      <c r="AH563" s="22"/>
      <c r="AI563" s="22"/>
      <c r="AJ563" s="22"/>
      <c r="AK563" s="22"/>
    </row>
    <row r="564" spans="32:37" x14ac:dyDescent="0.25">
      <c r="AF564" s="22"/>
      <c r="AG564" s="22"/>
      <c r="AH564" s="22"/>
      <c r="AI564" s="22"/>
      <c r="AJ564" s="22"/>
      <c r="AK564" s="22"/>
    </row>
    <row r="565" spans="32:37" x14ac:dyDescent="0.25">
      <c r="AF565" s="22"/>
      <c r="AG565" s="22"/>
      <c r="AH565" s="22"/>
      <c r="AI565" s="22"/>
      <c r="AJ565" s="22"/>
      <c r="AK565" s="22"/>
    </row>
    <row r="566" spans="32:37" x14ac:dyDescent="0.25">
      <c r="AF566" s="22"/>
      <c r="AG566" s="22"/>
      <c r="AH566" s="22"/>
      <c r="AI566" s="22"/>
      <c r="AJ566" s="22"/>
      <c r="AK566" s="22"/>
    </row>
    <row r="567" spans="32:37" x14ac:dyDescent="0.25">
      <c r="AF567" s="22"/>
      <c r="AG567" s="22"/>
      <c r="AH567" s="22"/>
      <c r="AI567" s="22"/>
      <c r="AJ567" s="22"/>
      <c r="AK567" s="22"/>
    </row>
    <row r="568" spans="32:37" x14ac:dyDescent="0.25">
      <c r="AF568" s="22"/>
      <c r="AG568" s="22"/>
      <c r="AH568" s="22"/>
      <c r="AI568" s="22"/>
      <c r="AJ568" s="22"/>
      <c r="AK568" s="22"/>
    </row>
    <row r="569" spans="32:37" x14ac:dyDescent="0.25">
      <c r="AF569" s="22"/>
      <c r="AG569" s="22"/>
      <c r="AH569" s="22"/>
      <c r="AI569" s="22"/>
      <c r="AJ569" s="22"/>
      <c r="AK569" s="22"/>
    </row>
    <row r="570" spans="32:37" x14ac:dyDescent="0.25">
      <c r="AF570" s="22"/>
      <c r="AG570" s="22"/>
      <c r="AH570" s="22"/>
      <c r="AI570" s="22"/>
      <c r="AJ570" s="22"/>
      <c r="AK570" s="22"/>
    </row>
    <row r="571" spans="32:37" x14ac:dyDescent="0.25">
      <c r="AF571" s="22"/>
      <c r="AG571" s="22"/>
      <c r="AH571" s="22"/>
      <c r="AI571" s="22"/>
      <c r="AJ571" s="22"/>
      <c r="AK571" s="22"/>
    </row>
    <row r="572" spans="32:37" x14ac:dyDescent="0.25">
      <c r="AF572" s="22"/>
      <c r="AG572" s="22"/>
      <c r="AH572" s="22"/>
      <c r="AI572" s="22"/>
      <c r="AJ572" s="22"/>
      <c r="AK572" s="22"/>
    </row>
    <row r="573" spans="32:37" x14ac:dyDescent="0.25">
      <c r="AF573" s="22"/>
      <c r="AG573" s="22"/>
      <c r="AH573" s="22"/>
      <c r="AI573" s="22"/>
      <c r="AJ573" s="22"/>
      <c r="AK573" s="22"/>
    </row>
    <row r="574" spans="32:37" x14ac:dyDescent="0.25">
      <c r="AF574" s="22"/>
      <c r="AG574" s="22"/>
      <c r="AH574" s="22"/>
      <c r="AI574" s="22"/>
      <c r="AJ574" s="22"/>
      <c r="AK574" s="22"/>
    </row>
    <row r="575" spans="32:37" x14ac:dyDescent="0.25">
      <c r="AF575" s="22"/>
      <c r="AG575" s="22"/>
      <c r="AH575" s="22"/>
      <c r="AI575" s="22"/>
      <c r="AJ575" s="22"/>
      <c r="AK575" s="22"/>
    </row>
    <row r="576" spans="32:37" x14ac:dyDescent="0.25">
      <c r="AF576" s="22"/>
      <c r="AG576" s="22"/>
      <c r="AH576" s="22"/>
      <c r="AI576" s="22"/>
      <c r="AJ576" s="22"/>
      <c r="AK576" s="22"/>
    </row>
    <row r="577" spans="32:37" x14ac:dyDescent="0.25">
      <c r="AF577" s="22"/>
      <c r="AG577" s="22"/>
      <c r="AH577" s="22"/>
      <c r="AI577" s="22"/>
      <c r="AJ577" s="22"/>
      <c r="AK577" s="22"/>
    </row>
    <row r="578" spans="32:37" x14ac:dyDescent="0.25">
      <c r="AF578" s="22"/>
      <c r="AG578" s="22"/>
      <c r="AH578" s="22"/>
      <c r="AI578" s="22"/>
      <c r="AJ578" s="22"/>
      <c r="AK578" s="22"/>
    </row>
    <row r="579" spans="32:37" x14ac:dyDescent="0.25">
      <c r="AF579" s="22"/>
      <c r="AG579" s="22"/>
      <c r="AH579" s="22"/>
      <c r="AI579" s="22"/>
      <c r="AJ579" s="22"/>
      <c r="AK579" s="22"/>
    </row>
    <row r="580" spans="32:37" x14ac:dyDescent="0.25">
      <c r="AF580" s="22"/>
      <c r="AG580" s="22"/>
      <c r="AH580" s="22"/>
      <c r="AI580" s="22"/>
      <c r="AJ580" s="22"/>
      <c r="AK580" s="22"/>
    </row>
    <row r="581" spans="32:37" x14ac:dyDescent="0.25">
      <c r="AF581" s="22"/>
      <c r="AG581" s="22"/>
      <c r="AH581" s="22"/>
      <c r="AI581" s="22"/>
      <c r="AJ581" s="22"/>
      <c r="AK581" s="22"/>
    </row>
    <row r="582" spans="32:37" x14ac:dyDescent="0.25">
      <c r="AF582" s="22"/>
      <c r="AG582" s="22"/>
      <c r="AH582" s="22"/>
      <c r="AI582" s="22"/>
      <c r="AJ582" s="22"/>
      <c r="AK582" s="22"/>
    </row>
    <row r="583" spans="32:37" x14ac:dyDescent="0.25">
      <c r="AF583" s="22"/>
      <c r="AG583" s="22"/>
      <c r="AH583" s="22"/>
      <c r="AI583" s="22"/>
      <c r="AJ583" s="22"/>
      <c r="AK583" s="22"/>
    </row>
    <row r="584" spans="32:37" x14ac:dyDescent="0.25">
      <c r="AF584" s="22"/>
      <c r="AG584" s="22"/>
      <c r="AH584" s="22"/>
      <c r="AI584" s="22"/>
      <c r="AJ584" s="22"/>
      <c r="AK584" s="22"/>
    </row>
    <row r="585" spans="32:37" x14ac:dyDescent="0.25">
      <c r="AF585" s="22"/>
      <c r="AG585" s="22"/>
      <c r="AH585" s="22"/>
      <c r="AI585" s="22"/>
      <c r="AJ585" s="22"/>
      <c r="AK585" s="22"/>
    </row>
    <row r="586" spans="32:37" x14ac:dyDescent="0.25">
      <c r="AF586" s="22"/>
      <c r="AG586" s="22"/>
      <c r="AH586" s="22"/>
      <c r="AI586" s="22"/>
      <c r="AJ586" s="22"/>
      <c r="AK586" s="22"/>
    </row>
    <row r="587" spans="32:37" x14ac:dyDescent="0.25">
      <c r="AF587" s="22"/>
      <c r="AG587" s="22"/>
      <c r="AH587" s="22"/>
      <c r="AI587" s="22"/>
      <c r="AJ587" s="22"/>
      <c r="AK587" s="22"/>
    </row>
    <row r="588" spans="32:37" x14ac:dyDescent="0.25">
      <c r="AF588" s="22"/>
      <c r="AG588" s="22"/>
      <c r="AH588" s="22"/>
      <c r="AI588" s="22"/>
      <c r="AJ588" s="22"/>
      <c r="AK588" s="22"/>
    </row>
    <row r="589" spans="32:37" x14ac:dyDescent="0.25">
      <c r="AF589" s="22"/>
      <c r="AG589" s="22"/>
      <c r="AH589" s="22"/>
      <c r="AI589" s="22"/>
      <c r="AJ589" s="22"/>
      <c r="AK589" s="22"/>
    </row>
    <row r="590" spans="32:37" x14ac:dyDescent="0.25">
      <c r="AF590" s="22"/>
      <c r="AG590" s="22"/>
      <c r="AH590" s="22"/>
      <c r="AI590" s="22"/>
      <c r="AJ590" s="22"/>
      <c r="AK590" s="22"/>
    </row>
    <row r="591" spans="32:37" x14ac:dyDescent="0.25">
      <c r="AF591" s="22"/>
      <c r="AG591" s="22"/>
      <c r="AH591" s="22"/>
      <c r="AI591" s="22"/>
      <c r="AJ591" s="22"/>
      <c r="AK591" s="22"/>
    </row>
    <row r="592" spans="32:37" x14ac:dyDescent="0.25">
      <c r="AF592" s="22"/>
      <c r="AG592" s="22"/>
      <c r="AH592" s="22"/>
      <c r="AI592" s="22"/>
      <c r="AJ592" s="22"/>
      <c r="AK592" s="22"/>
    </row>
    <row r="593" spans="32:37" x14ac:dyDescent="0.25">
      <c r="AF593" s="22"/>
      <c r="AG593" s="22"/>
      <c r="AH593" s="22"/>
      <c r="AI593" s="22"/>
      <c r="AJ593" s="22"/>
      <c r="AK593" s="22"/>
    </row>
    <row r="594" spans="32:37" x14ac:dyDescent="0.25">
      <c r="AF594" s="22"/>
      <c r="AG594" s="22"/>
      <c r="AH594" s="22"/>
      <c r="AI594" s="22"/>
      <c r="AJ594" s="22"/>
      <c r="AK594" s="22"/>
    </row>
    <row r="595" spans="32:37" x14ac:dyDescent="0.25">
      <c r="AF595" s="22"/>
      <c r="AG595" s="22"/>
      <c r="AH595" s="22"/>
      <c r="AI595" s="22"/>
      <c r="AJ595" s="22"/>
      <c r="AK595" s="22"/>
    </row>
    <row r="596" spans="32:37" x14ac:dyDescent="0.25">
      <c r="AF596" s="22"/>
      <c r="AG596" s="22"/>
      <c r="AH596" s="22"/>
      <c r="AI596" s="22"/>
      <c r="AJ596" s="22"/>
      <c r="AK596" s="22"/>
    </row>
    <row r="597" spans="32:37" x14ac:dyDescent="0.25">
      <c r="AF597" s="22"/>
      <c r="AG597" s="22"/>
      <c r="AH597" s="22"/>
      <c r="AI597" s="22"/>
      <c r="AJ597" s="22"/>
      <c r="AK597" s="22"/>
    </row>
    <row r="598" spans="32:37" x14ac:dyDescent="0.25">
      <c r="AF598" s="22"/>
      <c r="AG598" s="22"/>
      <c r="AH598" s="22"/>
      <c r="AI598" s="22"/>
      <c r="AJ598" s="22"/>
      <c r="AK598" s="22"/>
    </row>
    <row r="599" spans="32:37" x14ac:dyDescent="0.25">
      <c r="AF599" s="22"/>
      <c r="AG599" s="22"/>
      <c r="AH599" s="22"/>
      <c r="AI599" s="22"/>
      <c r="AJ599" s="22"/>
      <c r="AK599" s="22"/>
    </row>
    <row r="600" spans="32:37" x14ac:dyDescent="0.25">
      <c r="AF600" s="22"/>
      <c r="AG600" s="22"/>
      <c r="AH600" s="22"/>
      <c r="AI600" s="22"/>
      <c r="AJ600" s="22"/>
      <c r="AK600" s="22"/>
    </row>
    <row r="601" spans="32:37" x14ac:dyDescent="0.25">
      <c r="AF601" s="22"/>
      <c r="AG601" s="22"/>
      <c r="AH601" s="22"/>
      <c r="AI601" s="22"/>
      <c r="AJ601" s="22"/>
      <c r="AK601" s="22"/>
    </row>
    <row r="602" spans="32:37" x14ac:dyDescent="0.25">
      <c r="AF602" s="22"/>
      <c r="AG602" s="22"/>
      <c r="AH602" s="22"/>
      <c r="AI602" s="22"/>
      <c r="AJ602" s="22"/>
      <c r="AK602" s="22"/>
    </row>
    <row r="603" spans="32:37" x14ac:dyDescent="0.25">
      <c r="AF603" s="22"/>
      <c r="AG603" s="22"/>
      <c r="AH603" s="22"/>
      <c r="AI603" s="22"/>
      <c r="AJ603" s="22"/>
      <c r="AK603" s="22"/>
    </row>
    <row r="604" spans="32:37" x14ac:dyDescent="0.25">
      <c r="AF604" s="22"/>
      <c r="AG604" s="22"/>
      <c r="AH604" s="22"/>
      <c r="AI604" s="22"/>
      <c r="AJ604" s="22"/>
      <c r="AK604" s="22"/>
    </row>
    <row r="605" spans="32:37" x14ac:dyDescent="0.25">
      <c r="AF605" s="22"/>
      <c r="AG605" s="22"/>
      <c r="AH605" s="22"/>
      <c r="AI605" s="22"/>
      <c r="AJ605" s="22"/>
      <c r="AK605" s="22"/>
    </row>
    <row r="606" spans="32:37" x14ac:dyDescent="0.25">
      <c r="AF606" s="22"/>
      <c r="AG606" s="22"/>
      <c r="AH606" s="22"/>
      <c r="AI606" s="22"/>
      <c r="AJ606" s="22"/>
      <c r="AK606" s="22"/>
    </row>
    <row r="607" spans="32:37" x14ac:dyDescent="0.25">
      <c r="AF607" s="22"/>
      <c r="AG607" s="22"/>
      <c r="AH607" s="22"/>
      <c r="AI607" s="22"/>
      <c r="AJ607" s="22"/>
      <c r="AK607" s="22"/>
    </row>
    <row r="608" spans="32:37" x14ac:dyDescent="0.25">
      <c r="AF608" s="22"/>
      <c r="AG608" s="22"/>
      <c r="AH608" s="22"/>
      <c r="AI608" s="22"/>
      <c r="AJ608" s="22"/>
      <c r="AK608" s="22"/>
    </row>
    <row r="609" spans="32:37" x14ac:dyDescent="0.25">
      <c r="AF609" s="22"/>
      <c r="AG609" s="22"/>
      <c r="AH609" s="22"/>
      <c r="AI609" s="22"/>
      <c r="AJ609" s="22"/>
      <c r="AK609" s="22"/>
    </row>
    <row r="610" spans="32:37" x14ac:dyDescent="0.25">
      <c r="AF610" s="22"/>
      <c r="AG610" s="22"/>
      <c r="AH610" s="22"/>
      <c r="AI610" s="22"/>
      <c r="AJ610" s="22"/>
      <c r="AK610" s="22"/>
    </row>
    <row r="611" spans="32:37" x14ac:dyDescent="0.25">
      <c r="AF611" s="22"/>
      <c r="AG611" s="22"/>
      <c r="AH611" s="22"/>
      <c r="AI611" s="22"/>
      <c r="AJ611" s="22"/>
      <c r="AK611" s="22"/>
    </row>
    <row r="612" spans="32:37" x14ac:dyDescent="0.25">
      <c r="AF612" s="22"/>
      <c r="AG612" s="22"/>
      <c r="AH612" s="22"/>
      <c r="AI612" s="22"/>
      <c r="AJ612" s="22"/>
      <c r="AK612" s="22"/>
    </row>
    <row r="613" spans="32:37" x14ac:dyDescent="0.25">
      <c r="AF613" s="22"/>
      <c r="AG613" s="22"/>
      <c r="AH613" s="22"/>
      <c r="AI613" s="22"/>
      <c r="AJ613" s="22"/>
      <c r="AK613" s="22"/>
    </row>
    <row r="614" spans="32:37" x14ac:dyDescent="0.25">
      <c r="AF614" s="22"/>
      <c r="AG614" s="22"/>
      <c r="AH614" s="22"/>
      <c r="AI614" s="22"/>
      <c r="AJ614" s="22"/>
      <c r="AK614" s="22"/>
    </row>
    <row r="615" spans="32:37" x14ac:dyDescent="0.25">
      <c r="AF615" s="22"/>
      <c r="AG615" s="22"/>
      <c r="AH615" s="22"/>
      <c r="AI615" s="22"/>
      <c r="AJ615" s="22"/>
      <c r="AK615" s="22"/>
    </row>
    <row r="616" spans="32:37" x14ac:dyDescent="0.25">
      <c r="AF616" s="22"/>
      <c r="AG616" s="22"/>
      <c r="AH616" s="22"/>
      <c r="AI616" s="22"/>
      <c r="AJ616" s="22"/>
      <c r="AK616" s="22"/>
    </row>
    <row r="617" spans="32:37" x14ac:dyDescent="0.25">
      <c r="AF617" s="22"/>
      <c r="AG617" s="22"/>
      <c r="AH617" s="22"/>
      <c r="AI617" s="22"/>
      <c r="AJ617" s="22"/>
      <c r="AK617" s="22"/>
    </row>
    <row r="618" spans="32:37" x14ac:dyDescent="0.25">
      <c r="AF618" s="22"/>
      <c r="AG618" s="22"/>
      <c r="AH618" s="22"/>
      <c r="AI618" s="22"/>
      <c r="AJ618" s="22"/>
      <c r="AK618" s="22"/>
    </row>
    <row r="619" spans="32:37" x14ac:dyDescent="0.25">
      <c r="AF619" s="22"/>
      <c r="AG619" s="22"/>
      <c r="AH619" s="22"/>
      <c r="AI619" s="22"/>
      <c r="AJ619" s="22"/>
      <c r="AK619" s="22"/>
    </row>
    <row r="620" spans="32:37" x14ac:dyDescent="0.25">
      <c r="AF620" s="22"/>
      <c r="AG620" s="22"/>
      <c r="AH620" s="22"/>
      <c r="AI620" s="22"/>
      <c r="AJ620" s="22"/>
      <c r="AK620" s="22"/>
    </row>
    <row r="621" spans="32:37" x14ac:dyDescent="0.25">
      <c r="AF621" s="22"/>
      <c r="AG621" s="22"/>
      <c r="AH621" s="22"/>
      <c r="AI621" s="22"/>
      <c r="AJ621" s="22"/>
      <c r="AK621" s="22"/>
    </row>
    <row r="622" spans="32:37" x14ac:dyDescent="0.25">
      <c r="AF622" s="22"/>
      <c r="AG622" s="22"/>
      <c r="AH622" s="22"/>
      <c r="AI622" s="22"/>
      <c r="AJ622" s="22"/>
      <c r="AK622" s="22"/>
    </row>
    <row r="623" spans="32:37" x14ac:dyDescent="0.25">
      <c r="AF623" s="22"/>
      <c r="AG623" s="22"/>
      <c r="AH623" s="22"/>
      <c r="AI623" s="22"/>
      <c r="AJ623" s="22"/>
      <c r="AK623" s="22"/>
    </row>
    <row r="624" spans="32:37" x14ac:dyDescent="0.25">
      <c r="AF624" s="22"/>
      <c r="AG624" s="22"/>
      <c r="AH624" s="22"/>
      <c r="AI624" s="22"/>
      <c r="AJ624" s="22"/>
      <c r="AK624" s="22"/>
    </row>
    <row r="625" spans="32:37" x14ac:dyDescent="0.25">
      <c r="AF625" s="22"/>
      <c r="AG625" s="22"/>
      <c r="AH625" s="22"/>
      <c r="AI625" s="22"/>
      <c r="AJ625" s="22"/>
      <c r="AK625" s="22"/>
    </row>
    <row r="626" spans="32:37" x14ac:dyDescent="0.25">
      <c r="AF626" s="22"/>
      <c r="AG626" s="22"/>
      <c r="AH626" s="22"/>
      <c r="AI626" s="22"/>
      <c r="AJ626" s="22"/>
      <c r="AK626" s="22"/>
    </row>
    <row r="627" spans="32:37" x14ac:dyDescent="0.25">
      <c r="AF627" s="22"/>
      <c r="AG627" s="22"/>
      <c r="AH627" s="22"/>
      <c r="AI627" s="22"/>
      <c r="AJ627" s="22"/>
      <c r="AK627" s="22"/>
    </row>
    <row r="628" spans="32:37" x14ac:dyDescent="0.25">
      <c r="AF628" s="22"/>
      <c r="AG628" s="22"/>
      <c r="AH628" s="22"/>
      <c r="AI628" s="22"/>
      <c r="AJ628" s="22"/>
      <c r="AK628" s="22"/>
    </row>
    <row r="629" spans="32:37" x14ac:dyDescent="0.25">
      <c r="AF629" s="22"/>
      <c r="AG629" s="22"/>
      <c r="AH629" s="22"/>
      <c r="AI629" s="22"/>
      <c r="AJ629" s="22"/>
      <c r="AK629" s="22"/>
    </row>
    <row r="630" spans="32:37" x14ac:dyDescent="0.25">
      <c r="AF630" s="22"/>
      <c r="AG630" s="22"/>
      <c r="AH630" s="22"/>
      <c r="AI630" s="22"/>
      <c r="AJ630" s="22"/>
      <c r="AK630" s="22"/>
    </row>
    <row r="631" spans="32:37" x14ac:dyDescent="0.25">
      <c r="AF631" s="22"/>
      <c r="AG631" s="22"/>
      <c r="AH631" s="22"/>
      <c r="AI631" s="22"/>
      <c r="AJ631" s="22"/>
      <c r="AK631" s="22"/>
    </row>
    <row r="632" spans="32:37" x14ac:dyDescent="0.25">
      <c r="AF632" s="22"/>
      <c r="AG632" s="22"/>
      <c r="AH632" s="22"/>
      <c r="AI632" s="22"/>
      <c r="AJ632" s="22"/>
      <c r="AK632" s="22"/>
    </row>
    <row r="633" spans="32:37" x14ac:dyDescent="0.25">
      <c r="AF633" s="22"/>
      <c r="AG633" s="22"/>
      <c r="AH633" s="22"/>
      <c r="AI633" s="22"/>
      <c r="AJ633" s="22"/>
      <c r="AK633" s="22"/>
    </row>
    <row r="634" spans="32:37" x14ac:dyDescent="0.25">
      <c r="AF634" s="22"/>
      <c r="AG634" s="22"/>
      <c r="AH634" s="22"/>
      <c r="AI634" s="22"/>
      <c r="AJ634" s="22"/>
      <c r="AK634" s="22"/>
    </row>
    <row r="635" spans="32:37" x14ac:dyDescent="0.25">
      <c r="AF635" s="22"/>
      <c r="AG635" s="22"/>
      <c r="AH635" s="22"/>
      <c r="AI635" s="22"/>
      <c r="AJ635" s="22"/>
      <c r="AK635" s="22"/>
    </row>
    <row r="636" spans="32:37" x14ac:dyDescent="0.25">
      <c r="AF636" s="22"/>
      <c r="AG636" s="22"/>
      <c r="AH636" s="22"/>
      <c r="AI636" s="22"/>
      <c r="AJ636" s="22"/>
      <c r="AK636" s="22"/>
    </row>
    <row r="637" spans="32:37" x14ac:dyDescent="0.25">
      <c r="AF637" s="22"/>
      <c r="AG637" s="22"/>
      <c r="AH637" s="22"/>
      <c r="AI637" s="22"/>
      <c r="AJ637" s="22"/>
      <c r="AK637" s="22"/>
    </row>
    <row r="638" spans="32:37" x14ac:dyDescent="0.25">
      <c r="AF638" s="22"/>
      <c r="AG638" s="22"/>
      <c r="AH638" s="22"/>
      <c r="AI638" s="22"/>
      <c r="AJ638" s="22"/>
      <c r="AK638" s="22"/>
    </row>
    <row r="639" spans="32:37" x14ac:dyDescent="0.25">
      <c r="AF639" s="22"/>
      <c r="AG639" s="22"/>
      <c r="AH639" s="22"/>
      <c r="AI639" s="22"/>
      <c r="AJ639" s="22"/>
      <c r="AK639" s="22"/>
    </row>
    <row r="640" spans="32:37" x14ac:dyDescent="0.25">
      <c r="AF640" s="22"/>
      <c r="AG640" s="22"/>
      <c r="AH640" s="22"/>
      <c r="AI640" s="22"/>
      <c r="AJ640" s="22"/>
      <c r="AK640" s="22"/>
    </row>
    <row r="641" spans="32:37" x14ac:dyDescent="0.25">
      <c r="AF641" s="22"/>
      <c r="AG641" s="22"/>
      <c r="AH641" s="22"/>
      <c r="AI641" s="22"/>
      <c r="AJ641" s="22"/>
      <c r="AK641" s="22"/>
    </row>
    <row r="642" spans="32:37" x14ac:dyDescent="0.25">
      <c r="AF642" s="22"/>
      <c r="AG642" s="22"/>
      <c r="AH642" s="22"/>
      <c r="AI642" s="22"/>
      <c r="AJ642" s="22"/>
      <c r="AK642" s="22"/>
    </row>
    <row r="643" spans="32:37" x14ac:dyDescent="0.25">
      <c r="AF643" s="22"/>
      <c r="AG643" s="22"/>
      <c r="AH643" s="22"/>
      <c r="AI643" s="22"/>
      <c r="AJ643" s="22"/>
      <c r="AK643" s="22"/>
    </row>
    <row r="644" spans="32:37" x14ac:dyDescent="0.25">
      <c r="AF644" s="22"/>
      <c r="AG644" s="22"/>
      <c r="AH644" s="22"/>
      <c r="AI644" s="22"/>
      <c r="AJ644" s="22"/>
      <c r="AK644" s="22"/>
    </row>
    <row r="645" spans="32:37" x14ac:dyDescent="0.25">
      <c r="AF645" s="22"/>
      <c r="AG645" s="22"/>
      <c r="AH645" s="22"/>
      <c r="AI645" s="22"/>
      <c r="AJ645" s="22"/>
      <c r="AK645" s="22"/>
    </row>
    <row r="646" spans="32:37" x14ac:dyDescent="0.25">
      <c r="AF646" s="22"/>
      <c r="AG646" s="22"/>
      <c r="AH646" s="22"/>
      <c r="AI646" s="22"/>
      <c r="AJ646" s="22"/>
      <c r="AK646" s="22"/>
    </row>
    <row r="647" spans="32:37" x14ac:dyDescent="0.25">
      <c r="AF647" s="22"/>
      <c r="AG647" s="22"/>
      <c r="AH647" s="22"/>
      <c r="AI647" s="22"/>
      <c r="AJ647" s="22"/>
      <c r="AK647" s="22"/>
    </row>
    <row r="648" spans="32:37" x14ac:dyDescent="0.25">
      <c r="AF648" s="22"/>
      <c r="AG648" s="22"/>
      <c r="AH648" s="22"/>
      <c r="AI648" s="22"/>
      <c r="AJ648" s="22"/>
      <c r="AK648" s="22"/>
    </row>
    <row r="649" spans="32:37" x14ac:dyDescent="0.25">
      <c r="AF649" s="22"/>
      <c r="AG649" s="22"/>
      <c r="AH649" s="22"/>
      <c r="AI649" s="22"/>
      <c r="AJ649" s="22"/>
      <c r="AK649" s="22"/>
    </row>
    <row r="650" spans="32:37" x14ac:dyDescent="0.25">
      <c r="AF650" s="22"/>
      <c r="AG650" s="22"/>
      <c r="AH650" s="22"/>
      <c r="AI650" s="22"/>
      <c r="AJ650" s="22"/>
      <c r="AK650" s="22"/>
    </row>
    <row r="651" spans="32:37" x14ac:dyDescent="0.25">
      <c r="AF651" s="22"/>
      <c r="AG651" s="22"/>
      <c r="AH651" s="22"/>
      <c r="AI651" s="22"/>
      <c r="AJ651" s="22"/>
      <c r="AK651" s="22"/>
    </row>
    <row r="652" spans="32:37" x14ac:dyDescent="0.25">
      <c r="AF652" s="22"/>
      <c r="AG652" s="22"/>
      <c r="AH652" s="22"/>
      <c r="AI652" s="22"/>
      <c r="AJ652" s="22"/>
      <c r="AK652" s="22"/>
    </row>
    <row r="653" spans="32:37" x14ac:dyDescent="0.25">
      <c r="AF653" s="22"/>
      <c r="AG653" s="22"/>
      <c r="AH653" s="22"/>
      <c r="AI653" s="22"/>
      <c r="AJ653" s="22"/>
      <c r="AK653" s="22"/>
    </row>
    <row r="654" spans="32:37" x14ac:dyDescent="0.25">
      <c r="AF654" s="22"/>
      <c r="AG654" s="22"/>
      <c r="AH654" s="22"/>
      <c r="AI654" s="22"/>
      <c r="AJ654" s="22"/>
      <c r="AK654" s="22"/>
    </row>
    <row r="655" spans="32:37" x14ac:dyDescent="0.25">
      <c r="AF655" s="22"/>
      <c r="AG655" s="22"/>
      <c r="AH655" s="22"/>
      <c r="AI655" s="22"/>
      <c r="AJ655" s="22"/>
      <c r="AK655" s="22"/>
    </row>
    <row r="656" spans="32:37" x14ac:dyDescent="0.25">
      <c r="AF656" s="22"/>
      <c r="AG656" s="22"/>
      <c r="AH656" s="22"/>
      <c r="AI656" s="22"/>
      <c r="AJ656" s="22"/>
      <c r="AK656" s="22"/>
    </row>
    <row r="657" spans="32:37" x14ac:dyDescent="0.25">
      <c r="AF657" s="22"/>
      <c r="AG657" s="22"/>
      <c r="AH657" s="22"/>
      <c r="AI657" s="22"/>
      <c r="AJ657" s="22"/>
      <c r="AK657" s="22"/>
    </row>
    <row r="658" spans="32:37" x14ac:dyDescent="0.25">
      <c r="AF658" s="22"/>
      <c r="AG658" s="22"/>
      <c r="AH658" s="22"/>
      <c r="AI658" s="22"/>
      <c r="AJ658" s="22"/>
      <c r="AK658" s="22"/>
    </row>
    <row r="659" spans="32:37" x14ac:dyDescent="0.25">
      <c r="AF659" s="22"/>
      <c r="AG659" s="22"/>
      <c r="AH659" s="22"/>
      <c r="AI659" s="22"/>
      <c r="AJ659" s="22"/>
      <c r="AK659" s="22"/>
    </row>
    <row r="660" spans="32:37" x14ac:dyDescent="0.25">
      <c r="AF660" s="22"/>
      <c r="AG660" s="22"/>
      <c r="AH660" s="22"/>
      <c r="AI660" s="22"/>
      <c r="AJ660" s="22"/>
      <c r="AK660" s="22"/>
    </row>
    <row r="661" spans="32:37" x14ac:dyDescent="0.25">
      <c r="AF661" s="22"/>
      <c r="AG661" s="22"/>
      <c r="AH661" s="22"/>
      <c r="AI661" s="22"/>
      <c r="AJ661" s="22"/>
      <c r="AK661" s="22"/>
    </row>
    <row r="662" spans="32:37" x14ac:dyDescent="0.25">
      <c r="AF662" s="22"/>
      <c r="AG662" s="22"/>
      <c r="AH662" s="22"/>
      <c r="AI662" s="22"/>
      <c r="AJ662" s="22"/>
      <c r="AK662" s="22"/>
    </row>
    <row r="663" spans="32:37" x14ac:dyDescent="0.25">
      <c r="AF663" s="22"/>
      <c r="AG663" s="22"/>
      <c r="AH663" s="22"/>
      <c r="AI663" s="22"/>
      <c r="AJ663" s="22"/>
      <c r="AK663" s="22"/>
    </row>
    <row r="664" spans="32:37" x14ac:dyDescent="0.25">
      <c r="AF664" s="22"/>
      <c r="AG664" s="22"/>
      <c r="AH664" s="22"/>
      <c r="AI664" s="22"/>
      <c r="AJ664" s="22"/>
      <c r="AK664" s="22"/>
    </row>
    <row r="665" spans="32:37" x14ac:dyDescent="0.25">
      <c r="AF665" s="22"/>
      <c r="AG665" s="22"/>
      <c r="AH665" s="22"/>
      <c r="AI665" s="22"/>
      <c r="AJ665" s="22"/>
      <c r="AK665" s="22"/>
    </row>
    <row r="666" spans="32:37" x14ac:dyDescent="0.25">
      <c r="AF666" s="22"/>
      <c r="AG666" s="22"/>
      <c r="AH666" s="22"/>
      <c r="AI666" s="22"/>
      <c r="AJ666" s="22"/>
      <c r="AK666" s="22"/>
    </row>
    <row r="667" spans="32:37" x14ac:dyDescent="0.25">
      <c r="AF667" s="22"/>
      <c r="AG667" s="22"/>
      <c r="AH667" s="22"/>
      <c r="AI667" s="22"/>
      <c r="AJ667" s="22"/>
      <c r="AK667" s="22"/>
    </row>
    <row r="668" spans="32:37" x14ac:dyDescent="0.25">
      <c r="AF668" s="22"/>
      <c r="AG668" s="22"/>
      <c r="AH668" s="22"/>
      <c r="AI668" s="22"/>
      <c r="AJ668" s="22"/>
      <c r="AK668" s="22"/>
    </row>
    <row r="669" spans="32:37" x14ac:dyDescent="0.25">
      <c r="AF669" s="22"/>
      <c r="AG669" s="22"/>
      <c r="AH669" s="22"/>
      <c r="AI669" s="22"/>
      <c r="AJ669" s="22"/>
      <c r="AK669" s="22"/>
    </row>
    <row r="670" spans="32:37" x14ac:dyDescent="0.25">
      <c r="AF670" s="22"/>
      <c r="AG670" s="22"/>
      <c r="AH670" s="22"/>
      <c r="AI670" s="22"/>
      <c r="AJ670" s="22"/>
      <c r="AK670" s="22"/>
    </row>
    <row r="671" spans="32:37" x14ac:dyDescent="0.25">
      <c r="AF671" s="22"/>
      <c r="AG671" s="22"/>
      <c r="AH671" s="22"/>
      <c r="AI671" s="22"/>
      <c r="AJ671" s="22"/>
      <c r="AK671" s="22"/>
    </row>
    <row r="672" spans="32:37" x14ac:dyDescent="0.25">
      <c r="AF672" s="22"/>
      <c r="AG672" s="22"/>
      <c r="AH672" s="22"/>
      <c r="AI672" s="22"/>
      <c r="AJ672" s="22"/>
      <c r="AK672" s="22"/>
    </row>
    <row r="673" spans="32:37" x14ac:dyDescent="0.25">
      <c r="AF673" s="22"/>
      <c r="AG673" s="22"/>
      <c r="AH673" s="22"/>
      <c r="AI673" s="22"/>
      <c r="AJ673" s="22"/>
      <c r="AK673" s="22"/>
    </row>
    <row r="674" spans="32:37" x14ac:dyDescent="0.25">
      <c r="AF674" s="22"/>
      <c r="AG674" s="22"/>
      <c r="AH674" s="22"/>
      <c r="AI674" s="22"/>
      <c r="AJ674" s="22"/>
      <c r="AK674" s="22"/>
    </row>
    <row r="675" spans="32:37" x14ac:dyDescent="0.25">
      <c r="AF675" s="22"/>
      <c r="AG675" s="22"/>
      <c r="AH675" s="22"/>
      <c r="AI675" s="22"/>
      <c r="AJ675" s="22"/>
      <c r="AK675" s="22"/>
    </row>
    <row r="676" spans="32:37" x14ac:dyDescent="0.25">
      <c r="AF676" s="22"/>
      <c r="AG676" s="22"/>
      <c r="AH676" s="22"/>
      <c r="AI676" s="22"/>
      <c r="AJ676" s="22"/>
      <c r="AK676" s="22"/>
    </row>
    <row r="677" spans="32:37" x14ac:dyDescent="0.25">
      <c r="AF677" s="22"/>
      <c r="AG677" s="22"/>
      <c r="AH677" s="22"/>
      <c r="AI677" s="22"/>
      <c r="AJ677" s="22"/>
      <c r="AK677" s="22"/>
    </row>
    <row r="678" spans="32:37" x14ac:dyDescent="0.25">
      <c r="AF678" s="22"/>
      <c r="AG678" s="22"/>
      <c r="AH678" s="22"/>
      <c r="AI678" s="22"/>
      <c r="AJ678" s="22"/>
      <c r="AK678" s="22"/>
    </row>
    <row r="679" spans="32:37" x14ac:dyDescent="0.25">
      <c r="AF679" s="22"/>
      <c r="AG679" s="22"/>
      <c r="AH679" s="22"/>
      <c r="AI679" s="22"/>
      <c r="AJ679" s="22"/>
      <c r="AK679" s="22"/>
    </row>
    <row r="680" spans="32:37" x14ac:dyDescent="0.25">
      <c r="AF680" s="22"/>
      <c r="AG680" s="22"/>
      <c r="AH680" s="22"/>
      <c r="AI680" s="22"/>
      <c r="AJ680" s="22"/>
      <c r="AK680" s="22"/>
    </row>
    <row r="681" spans="32:37" x14ac:dyDescent="0.25">
      <c r="AF681" s="22"/>
      <c r="AG681" s="22"/>
      <c r="AH681" s="22"/>
      <c r="AI681" s="22"/>
      <c r="AJ681" s="22"/>
      <c r="AK681" s="22"/>
    </row>
    <row r="682" spans="32:37" x14ac:dyDescent="0.25">
      <c r="AF682" s="22"/>
      <c r="AG682" s="22"/>
      <c r="AH682" s="22"/>
      <c r="AI682" s="22"/>
      <c r="AJ682" s="22"/>
      <c r="AK682" s="22"/>
    </row>
    <row r="683" spans="32:37" x14ac:dyDescent="0.25">
      <c r="AF683" s="22"/>
      <c r="AG683" s="22"/>
      <c r="AH683" s="22"/>
      <c r="AI683" s="22"/>
      <c r="AJ683" s="22"/>
      <c r="AK683" s="22"/>
    </row>
    <row r="684" spans="32:37" x14ac:dyDescent="0.25">
      <c r="AF684" s="22"/>
      <c r="AG684" s="22"/>
      <c r="AH684" s="22"/>
      <c r="AI684" s="22"/>
      <c r="AJ684" s="22"/>
      <c r="AK684" s="22"/>
    </row>
    <row r="685" spans="32:37" x14ac:dyDescent="0.25">
      <c r="AF685" s="22"/>
      <c r="AG685" s="22"/>
      <c r="AH685" s="22"/>
      <c r="AI685" s="22"/>
      <c r="AJ685" s="22"/>
      <c r="AK685" s="22"/>
    </row>
    <row r="686" spans="32:37" x14ac:dyDescent="0.25">
      <c r="AF686" s="22"/>
      <c r="AG686" s="22"/>
      <c r="AH686" s="22"/>
      <c r="AI686" s="22"/>
      <c r="AJ686" s="22"/>
      <c r="AK686" s="22"/>
    </row>
    <row r="687" spans="32:37" x14ac:dyDescent="0.25">
      <c r="AF687" s="22"/>
      <c r="AG687" s="22"/>
      <c r="AH687" s="22"/>
      <c r="AI687" s="22"/>
      <c r="AJ687" s="22"/>
      <c r="AK687" s="22"/>
    </row>
    <row r="688" spans="32:37" x14ac:dyDescent="0.25">
      <c r="AF688" s="22"/>
      <c r="AG688" s="22"/>
      <c r="AH688" s="22"/>
      <c r="AI688" s="22"/>
      <c r="AJ688" s="22"/>
      <c r="AK688" s="22"/>
    </row>
    <row r="689" spans="32:37" x14ac:dyDescent="0.25">
      <c r="AF689" s="22"/>
      <c r="AG689" s="22"/>
      <c r="AH689" s="22"/>
      <c r="AI689" s="22"/>
      <c r="AJ689" s="22"/>
      <c r="AK689" s="22"/>
    </row>
    <row r="690" spans="32:37" x14ac:dyDescent="0.25">
      <c r="AF690" s="22"/>
      <c r="AG690" s="22"/>
      <c r="AH690" s="22"/>
      <c r="AI690" s="22"/>
      <c r="AJ690" s="22"/>
      <c r="AK690" s="22"/>
    </row>
    <row r="691" spans="32:37" x14ac:dyDescent="0.25">
      <c r="AF691" s="22"/>
      <c r="AG691" s="22"/>
      <c r="AH691" s="22"/>
      <c r="AI691" s="22"/>
      <c r="AJ691" s="22"/>
      <c r="AK691" s="22"/>
    </row>
    <row r="692" spans="32:37" x14ac:dyDescent="0.25">
      <c r="AF692" s="22"/>
      <c r="AG692" s="22"/>
      <c r="AH692" s="22"/>
      <c r="AI692" s="22"/>
      <c r="AJ692" s="22"/>
      <c r="AK692" s="22"/>
    </row>
    <row r="693" spans="32:37" x14ac:dyDescent="0.25">
      <c r="AF693" s="22"/>
      <c r="AG693" s="22"/>
      <c r="AH693" s="22"/>
      <c r="AI693" s="22"/>
      <c r="AJ693" s="22"/>
      <c r="AK693" s="22"/>
    </row>
    <row r="694" spans="32:37" x14ac:dyDescent="0.25">
      <c r="AF694" s="22"/>
      <c r="AG694" s="22"/>
      <c r="AH694" s="22"/>
      <c r="AI694" s="22"/>
      <c r="AJ694" s="22"/>
      <c r="AK694" s="22"/>
    </row>
    <row r="695" spans="32:37" x14ac:dyDescent="0.25">
      <c r="AF695" s="22"/>
      <c r="AG695" s="22"/>
      <c r="AH695" s="22"/>
      <c r="AI695" s="22"/>
      <c r="AJ695" s="22"/>
      <c r="AK695" s="22"/>
    </row>
    <row r="696" spans="32:37" x14ac:dyDescent="0.25">
      <c r="AF696" s="22"/>
      <c r="AG696" s="22"/>
      <c r="AH696" s="22"/>
      <c r="AI696" s="22"/>
      <c r="AJ696" s="22"/>
      <c r="AK696" s="22"/>
    </row>
    <row r="697" spans="32:37" x14ac:dyDescent="0.25">
      <c r="AF697" s="22"/>
      <c r="AG697" s="22"/>
      <c r="AH697" s="22"/>
      <c r="AI697" s="22"/>
      <c r="AJ697" s="22"/>
      <c r="AK697" s="22"/>
    </row>
    <row r="698" spans="32:37" x14ac:dyDescent="0.25">
      <c r="AF698" s="22"/>
      <c r="AG698" s="22"/>
      <c r="AH698" s="22"/>
      <c r="AI698" s="22"/>
      <c r="AJ698" s="22"/>
      <c r="AK698" s="22"/>
    </row>
    <row r="699" spans="32:37" x14ac:dyDescent="0.25">
      <c r="AF699" s="22"/>
      <c r="AG699" s="22"/>
      <c r="AH699" s="22"/>
      <c r="AI699" s="22"/>
      <c r="AJ699" s="22"/>
      <c r="AK699" s="22"/>
    </row>
    <row r="700" spans="32:37" x14ac:dyDescent="0.25">
      <c r="AF700" s="22"/>
      <c r="AG700" s="22"/>
      <c r="AH700" s="22"/>
      <c r="AI700" s="22"/>
      <c r="AJ700" s="22"/>
      <c r="AK700" s="22"/>
    </row>
    <row r="701" spans="32:37" x14ac:dyDescent="0.25">
      <c r="AF701" s="22"/>
      <c r="AG701" s="22"/>
      <c r="AH701" s="22"/>
      <c r="AI701" s="22"/>
      <c r="AJ701" s="22"/>
      <c r="AK701" s="22"/>
    </row>
    <row r="702" spans="32:37" x14ac:dyDescent="0.25">
      <c r="AF702" s="22"/>
      <c r="AG702" s="22"/>
      <c r="AH702" s="22"/>
      <c r="AI702" s="22"/>
      <c r="AJ702" s="22"/>
      <c r="AK702" s="22"/>
    </row>
    <row r="703" spans="32:37" x14ac:dyDescent="0.25">
      <c r="AF703" s="22"/>
      <c r="AG703" s="22"/>
      <c r="AH703" s="22"/>
      <c r="AI703" s="22"/>
      <c r="AJ703" s="22"/>
      <c r="AK703" s="22"/>
    </row>
    <row r="704" spans="32:37" x14ac:dyDescent="0.25">
      <c r="AF704" s="22"/>
      <c r="AG704" s="22"/>
      <c r="AH704" s="22"/>
      <c r="AI704" s="22"/>
      <c r="AJ704" s="22"/>
      <c r="AK704" s="22"/>
    </row>
    <row r="705" spans="32:37" x14ac:dyDescent="0.25">
      <c r="AF705" s="22"/>
      <c r="AG705" s="22"/>
      <c r="AH705" s="22"/>
      <c r="AI705" s="22"/>
      <c r="AJ705" s="22"/>
      <c r="AK705" s="22"/>
    </row>
    <row r="706" spans="32:37" x14ac:dyDescent="0.25">
      <c r="AF706" s="22"/>
      <c r="AG706" s="22"/>
      <c r="AH706" s="22"/>
      <c r="AI706" s="22"/>
      <c r="AJ706" s="22"/>
      <c r="AK706" s="22"/>
    </row>
    <row r="707" spans="32:37" x14ac:dyDescent="0.25">
      <c r="AF707" s="22"/>
      <c r="AG707" s="22"/>
      <c r="AH707" s="22"/>
      <c r="AI707" s="22"/>
      <c r="AJ707" s="22"/>
      <c r="AK707" s="22"/>
    </row>
    <row r="708" spans="32:37" x14ac:dyDescent="0.25">
      <c r="AF708" s="22"/>
      <c r="AG708" s="22"/>
      <c r="AH708" s="22"/>
      <c r="AI708" s="22"/>
      <c r="AJ708" s="22"/>
      <c r="AK708" s="22"/>
    </row>
    <row r="709" spans="32:37" x14ac:dyDescent="0.25">
      <c r="AF709" s="22"/>
      <c r="AG709" s="22"/>
      <c r="AH709" s="22"/>
      <c r="AI709" s="22"/>
      <c r="AJ709" s="22"/>
      <c r="AK709" s="22"/>
    </row>
    <row r="710" spans="32:37" x14ac:dyDescent="0.25">
      <c r="AF710" s="22"/>
      <c r="AG710" s="22"/>
      <c r="AH710" s="22"/>
      <c r="AI710" s="22"/>
      <c r="AJ710" s="22"/>
      <c r="AK710" s="22"/>
    </row>
    <row r="711" spans="32:37" x14ac:dyDescent="0.25">
      <c r="AF711" s="22"/>
      <c r="AG711" s="22"/>
      <c r="AH711" s="22"/>
      <c r="AI711" s="22"/>
      <c r="AJ711" s="22"/>
      <c r="AK711" s="22"/>
    </row>
    <row r="712" spans="32:37" x14ac:dyDescent="0.25">
      <c r="AF712" s="22"/>
      <c r="AG712" s="22"/>
      <c r="AH712" s="22"/>
      <c r="AI712" s="22"/>
      <c r="AJ712" s="22"/>
      <c r="AK712" s="22"/>
    </row>
    <row r="713" spans="32:37" x14ac:dyDescent="0.25">
      <c r="AF713" s="22"/>
      <c r="AG713" s="22"/>
      <c r="AH713" s="22"/>
      <c r="AI713" s="22"/>
      <c r="AJ713" s="22"/>
      <c r="AK713" s="22"/>
    </row>
    <row r="714" spans="32:37" x14ac:dyDescent="0.25">
      <c r="AF714" s="22"/>
      <c r="AG714" s="22"/>
      <c r="AH714" s="22"/>
      <c r="AI714" s="22"/>
      <c r="AJ714" s="22"/>
      <c r="AK714" s="22"/>
    </row>
    <row r="715" spans="32:37" x14ac:dyDescent="0.25">
      <c r="AF715" s="22"/>
      <c r="AG715" s="22"/>
      <c r="AH715" s="22"/>
      <c r="AI715" s="22"/>
      <c r="AJ715" s="22"/>
      <c r="AK715" s="22"/>
    </row>
    <row r="716" spans="32:37" x14ac:dyDescent="0.25">
      <c r="AF716" s="22"/>
      <c r="AG716" s="22"/>
      <c r="AH716" s="22"/>
      <c r="AI716" s="22"/>
      <c r="AJ716" s="22"/>
      <c r="AK716" s="22"/>
    </row>
    <row r="717" spans="32:37" x14ac:dyDescent="0.25">
      <c r="AF717" s="22"/>
      <c r="AG717" s="22"/>
      <c r="AH717" s="22"/>
      <c r="AI717" s="22"/>
      <c r="AJ717" s="22"/>
      <c r="AK717" s="22"/>
    </row>
    <row r="718" spans="32:37" x14ac:dyDescent="0.25">
      <c r="AF718" s="22"/>
      <c r="AG718" s="22"/>
      <c r="AH718" s="22"/>
      <c r="AI718" s="22"/>
      <c r="AJ718" s="22"/>
      <c r="AK718" s="22"/>
    </row>
    <row r="719" spans="32:37" x14ac:dyDescent="0.25">
      <c r="AF719" s="22"/>
      <c r="AG719" s="22"/>
      <c r="AH719" s="22"/>
      <c r="AI719" s="22"/>
      <c r="AJ719" s="22"/>
      <c r="AK719" s="22"/>
    </row>
    <row r="720" spans="32:37" x14ac:dyDescent="0.25">
      <c r="AF720" s="22"/>
      <c r="AG720" s="22"/>
      <c r="AH720" s="22"/>
      <c r="AI720" s="22"/>
      <c r="AJ720" s="22"/>
      <c r="AK720" s="22"/>
    </row>
    <row r="721" spans="32:37" x14ac:dyDescent="0.25">
      <c r="AF721" s="22"/>
      <c r="AG721" s="22"/>
      <c r="AH721" s="22"/>
      <c r="AI721" s="22"/>
      <c r="AJ721" s="22"/>
      <c r="AK721" s="22"/>
    </row>
    <row r="722" spans="32:37" x14ac:dyDescent="0.25">
      <c r="AF722" s="22"/>
      <c r="AG722" s="22"/>
      <c r="AH722" s="22"/>
      <c r="AI722" s="22"/>
      <c r="AJ722" s="22"/>
      <c r="AK722" s="22"/>
    </row>
    <row r="723" spans="32:37" x14ac:dyDescent="0.25">
      <c r="AF723" s="22"/>
      <c r="AG723" s="22"/>
      <c r="AH723" s="22"/>
      <c r="AI723" s="22"/>
      <c r="AJ723" s="22"/>
      <c r="AK723" s="22"/>
    </row>
    <row r="724" spans="32:37" x14ac:dyDescent="0.25">
      <c r="AF724" s="22"/>
      <c r="AG724" s="22"/>
      <c r="AH724" s="22"/>
      <c r="AI724" s="22"/>
      <c r="AJ724" s="22"/>
      <c r="AK724" s="22"/>
    </row>
    <row r="725" spans="32:37" x14ac:dyDescent="0.25">
      <c r="AF725" s="22"/>
      <c r="AG725" s="22"/>
      <c r="AH725" s="22"/>
      <c r="AI725" s="22"/>
      <c r="AJ725" s="22"/>
      <c r="AK725" s="22"/>
    </row>
    <row r="726" spans="32:37" x14ac:dyDescent="0.25">
      <c r="AF726" s="22"/>
      <c r="AG726" s="22"/>
      <c r="AH726" s="22"/>
      <c r="AI726" s="22"/>
      <c r="AJ726" s="22"/>
      <c r="AK726" s="22"/>
    </row>
    <row r="727" spans="32:37" x14ac:dyDescent="0.25">
      <c r="AF727" s="22"/>
      <c r="AG727" s="22"/>
      <c r="AH727" s="22"/>
      <c r="AI727" s="22"/>
      <c r="AJ727" s="22"/>
      <c r="AK727" s="22"/>
    </row>
    <row r="728" spans="32:37" x14ac:dyDescent="0.25">
      <c r="AF728" s="22"/>
      <c r="AG728" s="22"/>
      <c r="AH728" s="22"/>
      <c r="AI728" s="22"/>
      <c r="AJ728" s="22"/>
      <c r="AK728" s="22"/>
    </row>
    <row r="729" spans="32:37" x14ac:dyDescent="0.25">
      <c r="AF729" s="22"/>
      <c r="AG729" s="22"/>
      <c r="AH729" s="22"/>
      <c r="AI729" s="22"/>
      <c r="AJ729" s="22"/>
      <c r="AK729" s="22"/>
    </row>
    <row r="730" spans="32:37" x14ac:dyDescent="0.25">
      <c r="AF730" s="22"/>
      <c r="AG730" s="22"/>
      <c r="AH730" s="22"/>
      <c r="AI730" s="22"/>
      <c r="AJ730" s="22"/>
      <c r="AK730" s="22"/>
    </row>
    <row r="731" spans="32:37" x14ac:dyDescent="0.25">
      <c r="AF731" s="22"/>
      <c r="AG731" s="22"/>
      <c r="AH731" s="22"/>
      <c r="AI731" s="22"/>
      <c r="AJ731" s="22"/>
      <c r="AK731" s="22"/>
    </row>
    <row r="732" spans="32:37" x14ac:dyDescent="0.25">
      <c r="AF732" s="22"/>
      <c r="AG732" s="22"/>
      <c r="AH732" s="22"/>
      <c r="AI732" s="22"/>
      <c r="AJ732" s="22"/>
      <c r="AK732" s="22"/>
    </row>
    <row r="733" spans="32:37" x14ac:dyDescent="0.25">
      <c r="AF733" s="22"/>
      <c r="AG733" s="22"/>
      <c r="AH733" s="22"/>
      <c r="AI733" s="22"/>
      <c r="AJ733" s="22"/>
      <c r="AK733" s="22"/>
    </row>
    <row r="734" spans="32:37" x14ac:dyDescent="0.25">
      <c r="AF734" s="22"/>
      <c r="AG734" s="22"/>
      <c r="AH734" s="22"/>
      <c r="AI734" s="22"/>
      <c r="AJ734" s="22"/>
      <c r="AK734" s="22"/>
    </row>
    <row r="735" spans="32:37" x14ac:dyDescent="0.25">
      <c r="AF735" s="22"/>
      <c r="AG735" s="22"/>
      <c r="AH735" s="22"/>
      <c r="AI735" s="22"/>
      <c r="AJ735" s="22"/>
      <c r="AK735" s="22"/>
    </row>
    <row r="736" spans="32:37" x14ac:dyDescent="0.25">
      <c r="AF736" s="22"/>
      <c r="AG736" s="22"/>
      <c r="AH736" s="22"/>
      <c r="AI736" s="22"/>
      <c r="AJ736" s="22"/>
      <c r="AK736" s="22"/>
    </row>
    <row r="737" spans="32:37" x14ac:dyDescent="0.25">
      <c r="AF737" s="22"/>
      <c r="AG737" s="22"/>
      <c r="AH737" s="22"/>
      <c r="AI737" s="22"/>
      <c r="AJ737" s="22"/>
      <c r="AK737" s="22"/>
    </row>
    <row r="738" spans="32:37" x14ac:dyDescent="0.25">
      <c r="AF738" s="22"/>
      <c r="AG738" s="22"/>
      <c r="AH738" s="22"/>
      <c r="AI738" s="22"/>
      <c r="AJ738" s="22"/>
      <c r="AK738" s="22"/>
    </row>
    <row r="739" spans="32:37" x14ac:dyDescent="0.25">
      <c r="AF739" s="22"/>
      <c r="AG739" s="22"/>
      <c r="AH739" s="22"/>
      <c r="AI739" s="22"/>
      <c r="AJ739" s="22"/>
      <c r="AK739" s="22"/>
    </row>
    <row r="740" spans="32:37" x14ac:dyDescent="0.25">
      <c r="AF740" s="22"/>
      <c r="AG740" s="22"/>
      <c r="AH740" s="22"/>
      <c r="AI740" s="22"/>
      <c r="AJ740" s="22"/>
      <c r="AK740" s="22"/>
    </row>
    <row r="741" spans="32:37" x14ac:dyDescent="0.25">
      <c r="AF741" s="22"/>
      <c r="AG741" s="22"/>
      <c r="AH741" s="22"/>
      <c r="AI741" s="22"/>
      <c r="AJ741" s="22"/>
      <c r="AK741" s="22"/>
    </row>
    <row r="742" spans="32:37" x14ac:dyDescent="0.25">
      <c r="AF742" s="22"/>
      <c r="AG742" s="22"/>
      <c r="AH742" s="22"/>
      <c r="AI742" s="22"/>
      <c r="AJ742" s="22"/>
      <c r="AK742" s="22"/>
    </row>
    <row r="743" spans="32:37" x14ac:dyDescent="0.25">
      <c r="AF743" s="22"/>
      <c r="AG743" s="22"/>
      <c r="AH743" s="22"/>
      <c r="AI743" s="22"/>
      <c r="AJ743" s="22"/>
      <c r="AK743" s="22"/>
    </row>
    <row r="744" spans="32:37" x14ac:dyDescent="0.25">
      <c r="AF744" s="22"/>
      <c r="AG744" s="22"/>
      <c r="AH744" s="22"/>
      <c r="AI744" s="22"/>
      <c r="AJ744" s="22"/>
      <c r="AK744" s="22"/>
    </row>
    <row r="745" spans="32:37" x14ac:dyDescent="0.25">
      <c r="AF745" s="22"/>
      <c r="AG745" s="22"/>
      <c r="AH745" s="22"/>
      <c r="AI745" s="22"/>
      <c r="AJ745" s="22"/>
      <c r="AK745" s="22"/>
    </row>
    <row r="746" spans="32:37" x14ac:dyDescent="0.25">
      <c r="AF746" s="22"/>
      <c r="AG746" s="22"/>
      <c r="AH746" s="22"/>
      <c r="AI746" s="22"/>
      <c r="AJ746" s="22"/>
      <c r="AK746" s="22"/>
    </row>
    <row r="747" spans="32:37" x14ac:dyDescent="0.25">
      <c r="AF747" s="22"/>
      <c r="AG747" s="22"/>
      <c r="AH747" s="22"/>
      <c r="AI747" s="22"/>
      <c r="AJ747" s="22"/>
      <c r="AK747" s="22"/>
    </row>
    <row r="748" spans="32:37" x14ac:dyDescent="0.25">
      <c r="AF748" s="22"/>
      <c r="AG748" s="22"/>
      <c r="AH748" s="22"/>
      <c r="AI748" s="22"/>
      <c r="AJ748" s="22"/>
      <c r="AK748" s="22"/>
    </row>
    <row r="749" spans="32:37" x14ac:dyDescent="0.25">
      <c r="AF749" s="22"/>
      <c r="AG749" s="22"/>
      <c r="AH749" s="22"/>
      <c r="AI749" s="22"/>
      <c r="AJ749" s="22"/>
      <c r="AK749" s="22"/>
    </row>
    <row r="750" spans="32:37" x14ac:dyDescent="0.25">
      <c r="AF750" s="22"/>
      <c r="AG750" s="22"/>
      <c r="AH750" s="22"/>
      <c r="AI750" s="22"/>
      <c r="AJ750" s="22"/>
      <c r="AK750" s="22"/>
    </row>
    <row r="751" spans="32:37" x14ac:dyDescent="0.25">
      <c r="AF751" s="22"/>
      <c r="AG751" s="22"/>
      <c r="AH751" s="22"/>
      <c r="AI751" s="22"/>
      <c r="AJ751" s="22"/>
      <c r="AK751" s="22"/>
    </row>
    <row r="752" spans="32:37" x14ac:dyDescent="0.25">
      <c r="AF752" s="22"/>
      <c r="AG752" s="22"/>
      <c r="AH752" s="22"/>
      <c r="AI752" s="22"/>
      <c r="AJ752" s="22"/>
      <c r="AK752" s="22"/>
    </row>
    <row r="753" spans="32:37" x14ac:dyDescent="0.25">
      <c r="AF753" s="22"/>
      <c r="AG753" s="22"/>
      <c r="AH753" s="22"/>
      <c r="AI753" s="22"/>
      <c r="AJ753" s="22"/>
      <c r="AK753" s="22"/>
    </row>
    <row r="754" spans="32:37" x14ac:dyDescent="0.25">
      <c r="AF754" s="22"/>
      <c r="AG754" s="22"/>
      <c r="AH754" s="22"/>
      <c r="AI754" s="22"/>
      <c r="AJ754" s="22"/>
      <c r="AK754" s="22"/>
    </row>
    <row r="755" spans="32:37" x14ac:dyDescent="0.25">
      <c r="AF755" s="22"/>
      <c r="AG755" s="22"/>
      <c r="AH755" s="22"/>
      <c r="AI755" s="22"/>
      <c r="AJ755" s="22"/>
      <c r="AK755" s="22"/>
    </row>
    <row r="756" spans="32:37" x14ac:dyDescent="0.25">
      <c r="AF756" s="22"/>
      <c r="AG756" s="22"/>
      <c r="AH756" s="22"/>
      <c r="AI756" s="22"/>
      <c r="AJ756" s="22"/>
      <c r="AK756" s="22"/>
    </row>
    <row r="757" spans="32:37" x14ac:dyDescent="0.25">
      <c r="AF757" s="22"/>
      <c r="AG757" s="22"/>
      <c r="AH757" s="22"/>
      <c r="AI757" s="22"/>
      <c r="AJ757" s="22"/>
      <c r="AK757" s="22"/>
    </row>
    <row r="758" spans="32:37" x14ac:dyDescent="0.25">
      <c r="AF758" s="22"/>
      <c r="AG758" s="22"/>
      <c r="AH758" s="22"/>
      <c r="AI758" s="22"/>
      <c r="AJ758" s="22"/>
      <c r="AK758" s="22"/>
    </row>
    <row r="759" spans="32:37" x14ac:dyDescent="0.25">
      <c r="AF759" s="22"/>
      <c r="AG759" s="22"/>
      <c r="AH759" s="22"/>
      <c r="AI759" s="22"/>
      <c r="AJ759" s="22"/>
      <c r="AK759" s="22"/>
    </row>
    <row r="760" spans="32:37" x14ac:dyDescent="0.25">
      <c r="AF760" s="22"/>
      <c r="AG760" s="22"/>
      <c r="AH760" s="22"/>
      <c r="AI760" s="22"/>
      <c r="AJ760" s="22"/>
      <c r="AK760" s="22"/>
    </row>
    <row r="761" spans="32:37" x14ac:dyDescent="0.25">
      <c r="AF761" s="22"/>
      <c r="AG761" s="22"/>
      <c r="AH761" s="22"/>
      <c r="AI761" s="22"/>
      <c r="AJ761" s="22"/>
      <c r="AK761" s="22"/>
    </row>
    <row r="762" spans="32:37" x14ac:dyDescent="0.25">
      <c r="AF762" s="22"/>
      <c r="AG762" s="22"/>
      <c r="AH762" s="22"/>
      <c r="AI762" s="22"/>
      <c r="AJ762" s="22"/>
      <c r="AK762" s="22"/>
    </row>
    <row r="763" spans="32:37" x14ac:dyDescent="0.25">
      <c r="AF763" s="22"/>
      <c r="AG763" s="22"/>
      <c r="AH763" s="22"/>
      <c r="AI763" s="22"/>
      <c r="AJ763" s="22"/>
      <c r="AK763" s="22"/>
    </row>
    <row r="764" spans="32:37" x14ac:dyDescent="0.25">
      <c r="AF764" s="22"/>
      <c r="AG764" s="22"/>
      <c r="AH764" s="22"/>
      <c r="AI764" s="22"/>
      <c r="AJ764" s="22"/>
      <c r="AK764" s="22"/>
    </row>
    <row r="765" spans="32:37" x14ac:dyDescent="0.25">
      <c r="AF765" s="22"/>
      <c r="AG765" s="22"/>
      <c r="AH765" s="22"/>
      <c r="AI765" s="22"/>
      <c r="AJ765" s="22"/>
      <c r="AK765" s="22"/>
    </row>
    <row r="766" spans="32:37" x14ac:dyDescent="0.25">
      <c r="AF766" s="22"/>
      <c r="AG766" s="22"/>
      <c r="AH766" s="22"/>
      <c r="AI766" s="22"/>
      <c r="AJ766" s="22"/>
      <c r="AK766" s="22"/>
    </row>
    <row r="767" spans="32:37" x14ac:dyDescent="0.25">
      <c r="AF767" s="22"/>
      <c r="AG767" s="22"/>
      <c r="AH767" s="22"/>
      <c r="AI767" s="22"/>
      <c r="AJ767" s="22"/>
      <c r="AK767" s="22"/>
    </row>
    <row r="768" spans="32:37" x14ac:dyDescent="0.25">
      <c r="AF768" s="22"/>
      <c r="AG768" s="22"/>
      <c r="AH768" s="22"/>
      <c r="AI768" s="22"/>
      <c r="AJ768" s="22"/>
      <c r="AK768" s="22"/>
    </row>
    <row r="769" spans="32:37" x14ac:dyDescent="0.25">
      <c r="AF769" s="22"/>
      <c r="AG769" s="22"/>
      <c r="AH769" s="22"/>
      <c r="AI769" s="22"/>
      <c r="AJ769" s="22"/>
      <c r="AK769" s="22"/>
    </row>
    <row r="770" spans="32:37" x14ac:dyDescent="0.25">
      <c r="AF770" s="22"/>
      <c r="AG770" s="22"/>
      <c r="AH770" s="22"/>
      <c r="AI770" s="22"/>
      <c r="AJ770" s="22"/>
      <c r="AK770" s="22"/>
    </row>
    <row r="771" spans="32:37" x14ac:dyDescent="0.25">
      <c r="AF771" s="22"/>
      <c r="AG771" s="22"/>
      <c r="AH771" s="22"/>
      <c r="AI771" s="22"/>
      <c r="AJ771" s="22"/>
      <c r="AK771" s="22"/>
    </row>
    <row r="772" spans="32:37" x14ac:dyDescent="0.25">
      <c r="AF772" s="22"/>
      <c r="AG772" s="22"/>
      <c r="AH772" s="22"/>
      <c r="AI772" s="22"/>
      <c r="AJ772" s="22"/>
      <c r="AK772" s="22"/>
    </row>
    <row r="773" spans="32:37" x14ac:dyDescent="0.25">
      <c r="AF773" s="22"/>
      <c r="AG773" s="22"/>
      <c r="AH773" s="22"/>
      <c r="AI773" s="22"/>
      <c r="AJ773" s="22"/>
      <c r="AK773" s="22"/>
    </row>
    <row r="774" spans="32:37" x14ac:dyDescent="0.25">
      <c r="AF774" s="22"/>
      <c r="AG774" s="22"/>
      <c r="AH774" s="22"/>
      <c r="AI774" s="22"/>
      <c r="AJ774" s="22"/>
      <c r="AK774" s="22"/>
    </row>
    <row r="775" spans="32:37" x14ac:dyDescent="0.25">
      <c r="AF775" s="22"/>
      <c r="AG775" s="22"/>
      <c r="AH775" s="22"/>
      <c r="AI775" s="22"/>
      <c r="AJ775" s="22"/>
      <c r="AK775" s="22"/>
    </row>
    <row r="776" spans="32:37" x14ac:dyDescent="0.25">
      <c r="AF776" s="22"/>
      <c r="AG776" s="22"/>
      <c r="AH776" s="22"/>
      <c r="AI776" s="22"/>
      <c r="AJ776" s="22"/>
      <c r="AK776" s="22"/>
    </row>
    <row r="777" spans="32:37" x14ac:dyDescent="0.25">
      <c r="AF777" s="22"/>
      <c r="AG777" s="22"/>
      <c r="AH777" s="22"/>
      <c r="AI777" s="22"/>
      <c r="AJ777" s="22"/>
      <c r="AK777" s="22"/>
    </row>
    <row r="778" spans="32:37" x14ac:dyDescent="0.25">
      <c r="AF778" s="22"/>
      <c r="AG778" s="22"/>
      <c r="AH778" s="22"/>
      <c r="AI778" s="22"/>
      <c r="AJ778" s="22"/>
      <c r="AK778" s="22"/>
    </row>
    <row r="779" spans="32:37" x14ac:dyDescent="0.25">
      <c r="AF779" s="22"/>
      <c r="AG779" s="22"/>
      <c r="AH779" s="22"/>
      <c r="AI779" s="22"/>
      <c r="AJ779" s="22"/>
      <c r="AK779" s="22"/>
    </row>
    <row r="780" spans="32:37" x14ac:dyDescent="0.25">
      <c r="AF780" s="22"/>
      <c r="AG780" s="22"/>
      <c r="AH780" s="22"/>
      <c r="AI780" s="22"/>
      <c r="AJ780" s="22"/>
      <c r="AK780" s="22"/>
    </row>
    <row r="781" spans="32:37" x14ac:dyDescent="0.25">
      <c r="AF781" s="22"/>
      <c r="AG781" s="22"/>
      <c r="AH781" s="22"/>
      <c r="AI781" s="22"/>
      <c r="AJ781" s="22"/>
      <c r="AK781" s="22"/>
    </row>
    <row r="782" spans="32:37" x14ac:dyDescent="0.25">
      <c r="AF782" s="22"/>
      <c r="AG782" s="22"/>
      <c r="AH782" s="22"/>
      <c r="AI782" s="22"/>
      <c r="AJ782" s="22"/>
      <c r="AK782" s="22"/>
    </row>
    <row r="783" spans="32:37" x14ac:dyDescent="0.25">
      <c r="AF783" s="22"/>
      <c r="AG783" s="22"/>
      <c r="AH783" s="22"/>
      <c r="AI783" s="22"/>
      <c r="AJ783" s="22"/>
      <c r="AK783" s="22"/>
    </row>
    <row r="784" spans="32:37" x14ac:dyDescent="0.25">
      <c r="AF784" s="22"/>
      <c r="AG784" s="22"/>
      <c r="AH784" s="22"/>
      <c r="AI784" s="22"/>
      <c r="AJ784" s="22"/>
      <c r="AK784" s="22"/>
    </row>
    <row r="785" spans="32:37" x14ac:dyDescent="0.25">
      <c r="AF785" s="22"/>
      <c r="AG785" s="22"/>
      <c r="AH785" s="22"/>
      <c r="AI785" s="22"/>
      <c r="AJ785" s="22"/>
      <c r="AK785" s="22"/>
    </row>
    <row r="786" spans="32:37" x14ac:dyDescent="0.25">
      <c r="AF786" s="22"/>
      <c r="AG786" s="22"/>
      <c r="AH786" s="22"/>
      <c r="AI786" s="22"/>
      <c r="AJ786" s="22"/>
      <c r="AK786" s="22"/>
    </row>
    <row r="787" spans="32:37" x14ac:dyDescent="0.25">
      <c r="AF787" s="22"/>
      <c r="AG787" s="22"/>
      <c r="AH787" s="22"/>
      <c r="AI787" s="22"/>
      <c r="AJ787" s="22"/>
      <c r="AK787" s="22"/>
    </row>
    <row r="788" spans="32:37" x14ac:dyDescent="0.25">
      <c r="AF788" s="22"/>
      <c r="AG788" s="22"/>
      <c r="AH788" s="22"/>
      <c r="AI788" s="22"/>
      <c r="AJ788" s="22"/>
      <c r="AK788" s="22"/>
    </row>
    <row r="789" spans="32:37" x14ac:dyDescent="0.25">
      <c r="AF789" s="22"/>
      <c r="AG789" s="22"/>
      <c r="AH789" s="22"/>
      <c r="AI789" s="22"/>
      <c r="AJ789" s="22"/>
      <c r="AK789" s="22"/>
    </row>
    <row r="790" spans="32:37" x14ac:dyDescent="0.25">
      <c r="AF790" s="22"/>
      <c r="AG790" s="22"/>
      <c r="AH790" s="22"/>
      <c r="AI790" s="22"/>
      <c r="AJ790" s="22"/>
      <c r="AK790" s="22"/>
    </row>
    <row r="791" spans="32:37" x14ac:dyDescent="0.25">
      <c r="AF791" s="22"/>
      <c r="AG791" s="22"/>
      <c r="AH791" s="22"/>
      <c r="AI791" s="22"/>
      <c r="AJ791" s="22"/>
      <c r="AK791" s="22"/>
    </row>
    <row r="792" spans="32:37" x14ac:dyDescent="0.25">
      <c r="AF792" s="22"/>
      <c r="AG792" s="22"/>
      <c r="AH792" s="22"/>
      <c r="AI792" s="22"/>
      <c r="AJ792" s="22"/>
      <c r="AK792" s="22"/>
    </row>
    <row r="793" spans="32:37" x14ac:dyDescent="0.25">
      <c r="AF793" s="22"/>
      <c r="AG793" s="22"/>
      <c r="AH793" s="22"/>
      <c r="AI793" s="22"/>
      <c r="AJ793" s="22"/>
      <c r="AK793" s="22"/>
    </row>
    <row r="794" spans="32:37" x14ac:dyDescent="0.25">
      <c r="AF794" s="22"/>
      <c r="AG794" s="22"/>
      <c r="AH794" s="22"/>
      <c r="AI794" s="22"/>
      <c r="AJ794" s="22"/>
      <c r="AK794" s="22"/>
    </row>
    <row r="795" spans="32:37" x14ac:dyDescent="0.25">
      <c r="AF795" s="22"/>
      <c r="AG795" s="22"/>
      <c r="AH795" s="22"/>
      <c r="AI795" s="22"/>
      <c r="AJ795" s="22"/>
      <c r="AK795" s="22"/>
    </row>
    <row r="796" spans="32:37" x14ac:dyDescent="0.25">
      <c r="AF796" s="22"/>
      <c r="AG796" s="22"/>
      <c r="AH796" s="22"/>
      <c r="AI796" s="22"/>
      <c r="AJ796" s="22"/>
      <c r="AK796" s="22"/>
    </row>
    <row r="797" spans="32:37" x14ac:dyDescent="0.25">
      <c r="AF797" s="22"/>
      <c r="AG797" s="22"/>
      <c r="AH797" s="22"/>
      <c r="AI797" s="22"/>
      <c r="AJ797" s="22"/>
      <c r="AK797" s="22"/>
    </row>
    <row r="798" spans="32:37" x14ac:dyDescent="0.25">
      <c r="AF798" s="22"/>
      <c r="AG798" s="22"/>
      <c r="AH798" s="22"/>
      <c r="AI798" s="22"/>
      <c r="AJ798" s="22"/>
      <c r="AK798" s="22"/>
    </row>
    <row r="799" spans="32:37" x14ac:dyDescent="0.25">
      <c r="AF799" s="22"/>
      <c r="AG799" s="22"/>
      <c r="AH799" s="22"/>
      <c r="AI799" s="22"/>
      <c r="AJ799" s="22"/>
      <c r="AK799" s="22"/>
    </row>
    <row r="800" spans="32:37" x14ac:dyDescent="0.25">
      <c r="AF800" s="22"/>
      <c r="AG800" s="22"/>
      <c r="AH800" s="22"/>
      <c r="AI800" s="22"/>
      <c r="AJ800" s="22"/>
      <c r="AK800" s="22"/>
    </row>
    <row r="801" spans="32:37" x14ac:dyDescent="0.25">
      <c r="AF801" s="22"/>
      <c r="AG801" s="22"/>
      <c r="AH801" s="22"/>
      <c r="AI801" s="22"/>
      <c r="AJ801" s="22"/>
      <c r="AK801" s="22"/>
    </row>
    <row r="802" spans="32:37" x14ac:dyDescent="0.25">
      <c r="AF802" s="22"/>
      <c r="AG802" s="22"/>
      <c r="AH802" s="22"/>
      <c r="AI802" s="22"/>
      <c r="AJ802" s="22"/>
      <c r="AK802" s="22"/>
    </row>
    <row r="803" spans="32:37" x14ac:dyDescent="0.25">
      <c r="AF803" s="22"/>
      <c r="AG803" s="22"/>
      <c r="AH803" s="22"/>
      <c r="AI803" s="22"/>
      <c r="AJ803" s="22"/>
      <c r="AK803" s="22"/>
    </row>
    <row r="804" spans="32:37" x14ac:dyDescent="0.25">
      <c r="AF804" s="22"/>
      <c r="AG804" s="22"/>
      <c r="AH804" s="22"/>
      <c r="AI804" s="22"/>
      <c r="AJ804" s="22"/>
      <c r="AK804" s="22"/>
    </row>
    <row r="805" spans="32:37" x14ac:dyDescent="0.25">
      <c r="AF805" s="22"/>
      <c r="AG805" s="22"/>
      <c r="AH805" s="22"/>
      <c r="AI805" s="22"/>
      <c r="AJ805" s="22"/>
      <c r="AK805" s="22"/>
    </row>
    <row r="806" spans="32:37" x14ac:dyDescent="0.25">
      <c r="AF806" s="22"/>
      <c r="AG806" s="22"/>
      <c r="AH806" s="22"/>
      <c r="AI806" s="22"/>
      <c r="AJ806" s="22"/>
      <c r="AK806" s="22"/>
    </row>
    <row r="807" spans="32:37" x14ac:dyDescent="0.25">
      <c r="AF807" s="22"/>
      <c r="AG807" s="22"/>
      <c r="AH807" s="22"/>
      <c r="AI807" s="22"/>
      <c r="AJ807" s="22"/>
      <c r="AK807" s="22"/>
    </row>
    <row r="808" spans="32:37" x14ac:dyDescent="0.25">
      <c r="AF808" s="22"/>
      <c r="AG808" s="22"/>
      <c r="AH808" s="22"/>
      <c r="AI808" s="22"/>
      <c r="AJ808" s="22"/>
      <c r="AK808" s="22"/>
    </row>
    <row r="809" spans="32:37" x14ac:dyDescent="0.25">
      <c r="AF809" s="22"/>
      <c r="AG809" s="22"/>
      <c r="AH809" s="22"/>
      <c r="AI809" s="22"/>
      <c r="AJ809" s="22"/>
      <c r="AK809" s="22"/>
    </row>
    <row r="810" spans="32:37" x14ac:dyDescent="0.25">
      <c r="AF810" s="22"/>
      <c r="AG810" s="22"/>
      <c r="AH810" s="22"/>
      <c r="AI810" s="22"/>
      <c r="AJ810" s="22"/>
      <c r="AK810" s="22"/>
    </row>
    <row r="811" spans="32:37" x14ac:dyDescent="0.25">
      <c r="AF811" s="22"/>
      <c r="AG811" s="22"/>
      <c r="AH811" s="22"/>
      <c r="AI811" s="22"/>
      <c r="AJ811" s="22"/>
      <c r="AK811" s="22"/>
    </row>
    <row r="812" spans="32:37" x14ac:dyDescent="0.25">
      <c r="AF812" s="22"/>
      <c r="AG812" s="22"/>
      <c r="AH812" s="22"/>
      <c r="AI812" s="22"/>
      <c r="AJ812" s="22"/>
      <c r="AK812" s="22"/>
    </row>
    <row r="813" spans="32:37" x14ac:dyDescent="0.25">
      <c r="AF813" s="22"/>
      <c r="AG813" s="22"/>
      <c r="AH813" s="22"/>
      <c r="AI813" s="22"/>
      <c r="AJ813" s="22"/>
      <c r="AK813" s="22"/>
    </row>
    <row r="814" spans="32:37" x14ac:dyDescent="0.25">
      <c r="AF814" s="22"/>
      <c r="AG814" s="22"/>
      <c r="AH814" s="22"/>
      <c r="AI814" s="22"/>
      <c r="AJ814" s="22"/>
      <c r="AK814" s="22"/>
    </row>
    <row r="815" spans="32:37" x14ac:dyDescent="0.25">
      <c r="AF815" s="22"/>
      <c r="AG815" s="22"/>
      <c r="AH815" s="22"/>
      <c r="AI815" s="22"/>
      <c r="AJ815" s="22"/>
      <c r="AK815" s="22"/>
    </row>
    <row r="816" spans="32:37" x14ac:dyDescent="0.25">
      <c r="AF816" s="22"/>
      <c r="AG816" s="22"/>
      <c r="AH816" s="22"/>
      <c r="AI816" s="22"/>
      <c r="AJ816" s="22"/>
      <c r="AK816" s="22"/>
    </row>
    <row r="817" spans="32:37" x14ac:dyDescent="0.25">
      <c r="AF817" s="22"/>
      <c r="AG817" s="22"/>
      <c r="AH817" s="22"/>
      <c r="AI817" s="22"/>
      <c r="AJ817" s="22"/>
      <c r="AK817" s="22"/>
    </row>
    <row r="818" spans="32:37" x14ac:dyDescent="0.25">
      <c r="AF818" s="22"/>
      <c r="AG818" s="22"/>
      <c r="AH818" s="22"/>
      <c r="AI818" s="22"/>
      <c r="AJ818" s="22"/>
      <c r="AK818" s="22"/>
    </row>
    <row r="819" spans="32:37" x14ac:dyDescent="0.25">
      <c r="AF819" s="22"/>
      <c r="AG819" s="22"/>
      <c r="AH819" s="22"/>
      <c r="AI819" s="22"/>
      <c r="AJ819" s="22"/>
      <c r="AK819" s="22"/>
    </row>
    <row r="820" spans="32:37" x14ac:dyDescent="0.25">
      <c r="AF820" s="22"/>
      <c r="AG820" s="22"/>
      <c r="AH820" s="22"/>
      <c r="AI820" s="22"/>
      <c r="AJ820" s="22"/>
      <c r="AK820" s="22"/>
    </row>
    <row r="821" spans="32:37" x14ac:dyDescent="0.25">
      <c r="AF821" s="22"/>
      <c r="AG821" s="22"/>
      <c r="AH821" s="22"/>
      <c r="AI821" s="22"/>
      <c r="AJ821" s="22"/>
      <c r="AK821" s="22"/>
    </row>
    <row r="822" spans="32:37" x14ac:dyDescent="0.25">
      <c r="AF822" s="22"/>
      <c r="AG822" s="22"/>
      <c r="AH822" s="22"/>
      <c r="AI822" s="22"/>
      <c r="AJ822" s="22"/>
      <c r="AK822" s="22"/>
    </row>
    <row r="823" spans="32:37" x14ac:dyDescent="0.25">
      <c r="AF823" s="22"/>
      <c r="AG823" s="22"/>
      <c r="AH823" s="22"/>
      <c r="AI823" s="22"/>
      <c r="AJ823" s="22"/>
      <c r="AK823" s="22"/>
    </row>
    <row r="824" spans="32:37" x14ac:dyDescent="0.25">
      <c r="AF824" s="22"/>
      <c r="AG824" s="22"/>
      <c r="AH824" s="22"/>
      <c r="AI824" s="22"/>
      <c r="AJ824" s="22"/>
      <c r="AK824" s="22"/>
    </row>
    <row r="825" spans="32:37" x14ac:dyDescent="0.25">
      <c r="AF825" s="22"/>
      <c r="AG825" s="22"/>
      <c r="AH825" s="22"/>
      <c r="AI825" s="22"/>
      <c r="AJ825" s="22"/>
      <c r="AK825" s="22"/>
    </row>
    <row r="826" spans="32:37" x14ac:dyDescent="0.25">
      <c r="AF826" s="22"/>
      <c r="AG826" s="22"/>
      <c r="AH826" s="22"/>
      <c r="AI826" s="22"/>
      <c r="AJ826" s="22"/>
      <c r="AK826" s="22"/>
    </row>
    <row r="827" spans="32:37" x14ac:dyDescent="0.25">
      <c r="AF827" s="22"/>
      <c r="AG827" s="22"/>
      <c r="AH827" s="22"/>
      <c r="AI827" s="22"/>
      <c r="AJ827" s="22"/>
      <c r="AK827" s="22"/>
    </row>
    <row r="828" spans="32:37" x14ac:dyDescent="0.25">
      <c r="AF828" s="22"/>
      <c r="AG828" s="22"/>
      <c r="AH828" s="22"/>
      <c r="AI828" s="22"/>
      <c r="AJ828" s="22"/>
      <c r="AK828" s="22"/>
    </row>
    <row r="829" spans="32:37" x14ac:dyDescent="0.25">
      <c r="AF829" s="22"/>
      <c r="AG829" s="22"/>
      <c r="AH829" s="22"/>
      <c r="AI829" s="22"/>
      <c r="AJ829" s="22"/>
      <c r="AK829" s="22"/>
    </row>
    <row r="830" spans="32:37" x14ac:dyDescent="0.25">
      <c r="AF830" s="22"/>
      <c r="AG830" s="22"/>
      <c r="AH830" s="22"/>
      <c r="AI830" s="22"/>
      <c r="AJ830" s="22"/>
      <c r="AK830" s="22"/>
    </row>
    <row r="831" spans="32:37" x14ac:dyDescent="0.25">
      <c r="AF831" s="22"/>
      <c r="AG831" s="22"/>
      <c r="AH831" s="22"/>
      <c r="AI831" s="22"/>
      <c r="AJ831" s="22"/>
      <c r="AK831" s="22"/>
    </row>
    <row r="832" spans="32:37" x14ac:dyDescent="0.25">
      <c r="AF832" s="22"/>
      <c r="AG832" s="22"/>
      <c r="AH832" s="22"/>
      <c r="AI832" s="22"/>
      <c r="AJ832" s="22"/>
      <c r="AK832" s="22"/>
    </row>
    <row r="833" spans="32:37" x14ac:dyDescent="0.25">
      <c r="AF833" s="22"/>
      <c r="AG833" s="22"/>
      <c r="AH833" s="22"/>
      <c r="AI833" s="22"/>
      <c r="AJ833" s="22"/>
      <c r="AK833" s="22"/>
    </row>
    <row r="834" spans="32:37" x14ac:dyDescent="0.25">
      <c r="AF834" s="22"/>
      <c r="AG834" s="22"/>
      <c r="AH834" s="22"/>
      <c r="AI834" s="22"/>
      <c r="AJ834" s="22"/>
      <c r="AK834" s="22"/>
    </row>
    <row r="835" spans="32:37" x14ac:dyDescent="0.25">
      <c r="AF835" s="22"/>
      <c r="AG835" s="22"/>
      <c r="AH835" s="22"/>
      <c r="AI835" s="22"/>
      <c r="AJ835" s="22"/>
      <c r="AK835" s="22"/>
    </row>
    <row r="836" spans="32:37" x14ac:dyDescent="0.25">
      <c r="AF836" s="22"/>
      <c r="AG836" s="22"/>
      <c r="AH836" s="22"/>
      <c r="AI836" s="22"/>
      <c r="AJ836" s="22"/>
      <c r="AK836" s="22"/>
    </row>
    <row r="837" spans="32:37" x14ac:dyDescent="0.25">
      <c r="AF837" s="22"/>
      <c r="AG837" s="22"/>
      <c r="AH837" s="22"/>
      <c r="AI837" s="22"/>
      <c r="AJ837" s="22"/>
      <c r="AK837" s="22"/>
    </row>
    <row r="838" spans="32:37" x14ac:dyDescent="0.25">
      <c r="AF838" s="22"/>
      <c r="AG838" s="22"/>
      <c r="AH838" s="22"/>
      <c r="AI838" s="22"/>
      <c r="AJ838" s="22"/>
      <c r="AK838" s="22"/>
    </row>
    <row r="839" spans="32:37" x14ac:dyDescent="0.25">
      <c r="AF839" s="22"/>
      <c r="AG839" s="22"/>
      <c r="AH839" s="22"/>
      <c r="AI839" s="22"/>
      <c r="AJ839" s="22"/>
      <c r="AK839" s="22"/>
    </row>
    <row r="840" spans="32:37" x14ac:dyDescent="0.25">
      <c r="AF840" s="22"/>
      <c r="AG840" s="22"/>
      <c r="AH840" s="22"/>
      <c r="AI840" s="22"/>
      <c r="AJ840" s="22"/>
      <c r="AK840" s="22"/>
    </row>
    <row r="841" spans="32:37" x14ac:dyDescent="0.25">
      <c r="AF841" s="22"/>
      <c r="AG841" s="22"/>
      <c r="AH841" s="22"/>
      <c r="AI841" s="22"/>
      <c r="AJ841" s="22"/>
      <c r="AK841" s="22"/>
    </row>
    <row r="842" spans="32:37" x14ac:dyDescent="0.25">
      <c r="AF842" s="22"/>
      <c r="AG842" s="22"/>
      <c r="AH842" s="22"/>
      <c r="AI842" s="22"/>
      <c r="AJ842" s="22"/>
      <c r="AK842" s="22"/>
    </row>
    <row r="843" spans="32:37" x14ac:dyDescent="0.25">
      <c r="AF843" s="22"/>
      <c r="AG843" s="22"/>
      <c r="AH843" s="22"/>
      <c r="AI843" s="22"/>
      <c r="AJ843" s="22"/>
      <c r="AK843" s="22"/>
    </row>
    <row r="844" spans="32:37" x14ac:dyDescent="0.25">
      <c r="AF844" s="22"/>
      <c r="AG844" s="22"/>
      <c r="AH844" s="22"/>
      <c r="AI844" s="22"/>
      <c r="AJ844" s="22"/>
      <c r="AK844" s="22"/>
    </row>
    <row r="845" spans="32:37" x14ac:dyDescent="0.25">
      <c r="AF845" s="22"/>
      <c r="AG845" s="22"/>
      <c r="AH845" s="22"/>
      <c r="AI845" s="22"/>
      <c r="AJ845" s="22"/>
      <c r="AK845" s="22"/>
    </row>
    <row r="846" spans="32:37" x14ac:dyDescent="0.25">
      <c r="AF846" s="22"/>
      <c r="AG846" s="22"/>
      <c r="AH846" s="22"/>
      <c r="AI846" s="22"/>
      <c r="AJ846" s="22"/>
      <c r="AK846" s="22"/>
    </row>
    <row r="847" spans="32:37" x14ac:dyDescent="0.25">
      <c r="AF847" s="22"/>
      <c r="AG847" s="22"/>
      <c r="AH847" s="22"/>
      <c r="AI847" s="22"/>
      <c r="AJ847" s="22"/>
      <c r="AK847" s="22"/>
    </row>
    <row r="848" spans="32:37" x14ac:dyDescent="0.25">
      <c r="AF848" s="22"/>
      <c r="AG848" s="22"/>
      <c r="AH848" s="22"/>
      <c r="AI848" s="22"/>
      <c r="AJ848" s="22"/>
      <c r="AK848" s="22"/>
    </row>
    <row r="849" spans="32:37" x14ac:dyDescent="0.25">
      <c r="AF849" s="22"/>
      <c r="AG849" s="22"/>
      <c r="AH849" s="22"/>
      <c r="AI849" s="22"/>
      <c r="AJ849" s="22"/>
      <c r="AK849" s="22"/>
    </row>
    <row r="850" spans="32:37" x14ac:dyDescent="0.25">
      <c r="AF850" s="22"/>
      <c r="AG850" s="22"/>
      <c r="AH850" s="22"/>
      <c r="AI850" s="22"/>
      <c r="AJ850" s="22"/>
      <c r="AK850" s="22"/>
    </row>
    <row r="851" spans="32:37" x14ac:dyDescent="0.25">
      <c r="AF851" s="22"/>
      <c r="AG851" s="22"/>
      <c r="AH851" s="22"/>
      <c r="AI851" s="22"/>
      <c r="AJ851" s="22"/>
      <c r="AK851" s="22"/>
    </row>
    <row r="852" spans="32:37" x14ac:dyDescent="0.25">
      <c r="AF852" s="22"/>
      <c r="AG852" s="22"/>
      <c r="AH852" s="22"/>
      <c r="AI852" s="22"/>
      <c r="AJ852" s="22"/>
      <c r="AK852" s="22"/>
    </row>
    <row r="853" spans="32:37" x14ac:dyDescent="0.25">
      <c r="AF853" s="22"/>
      <c r="AG853" s="22"/>
      <c r="AH853" s="22"/>
      <c r="AI853" s="22"/>
      <c r="AJ853" s="22"/>
      <c r="AK853" s="22"/>
    </row>
    <row r="854" spans="32:37" x14ac:dyDescent="0.25">
      <c r="AF854" s="22"/>
      <c r="AG854" s="22"/>
      <c r="AH854" s="22"/>
      <c r="AI854" s="22"/>
      <c r="AJ854" s="22"/>
      <c r="AK854" s="22"/>
    </row>
    <row r="855" spans="32:37" x14ac:dyDescent="0.25">
      <c r="AF855" s="22"/>
      <c r="AG855" s="22"/>
      <c r="AH855" s="22"/>
      <c r="AI855" s="22"/>
      <c r="AJ855" s="22"/>
      <c r="AK855" s="22"/>
    </row>
    <row r="856" spans="32:37" x14ac:dyDescent="0.25">
      <c r="AF856" s="22"/>
      <c r="AG856" s="22"/>
      <c r="AH856" s="22"/>
      <c r="AI856" s="22"/>
      <c r="AJ856" s="22"/>
      <c r="AK856" s="22"/>
    </row>
    <row r="857" spans="32:37" x14ac:dyDescent="0.25">
      <c r="AF857" s="22"/>
      <c r="AG857" s="22"/>
      <c r="AH857" s="22"/>
      <c r="AI857" s="22"/>
      <c r="AJ857" s="22"/>
      <c r="AK857" s="22"/>
    </row>
    <row r="858" spans="32:37" x14ac:dyDescent="0.25">
      <c r="AF858" s="22"/>
      <c r="AG858" s="22"/>
      <c r="AH858" s="22"/>
      <c r="AI858" s="22"/>
      <c r="AJ858" s="22"/>
      <c r="AK858" s="22"/>
    </row>
    <row r="859" spans="32:37" x14ac:dyDescent="0.25">
      <c r="AF859" s="22"/>
      <c r="AG859" s="22"/>
      <c r="AH859" s="22"/>
      <c r="AI859" s="22"/>
      <c r="AJ859" s="22"/>
      <c r="AK859" s="22"/>
    </row>
    <row r="860" spans="32:37" x14ac:dyDescent="0.25">
      <c r="AF860" s="22"/>
      <c r="AG860" s="22"/>
      <c r="AH860" s="22"/>
      <c r="AI860" s="22"/>
      <c r="AJ860" s="22"/>
      <c r="AK860" s="22"/>
    </row>
    <row r="861" spans="32:37" x14ac:dyDescent="0.25">
      <c r="AF861" s="22"/>
      <c r="AG861" s="22"/>
      <c r="AH861" s="22"/>
      <c r="AI861" s="22"/>
      <c r="AJ861" s="22"/>
      <c r="AK861" s="22"/>
    </row>
    <row r="862" spans="32:37" x14ac:dyDescent="0.25">
      <c r="AF862" s="22"/>
      <c r="AG862" s="22"/>
      <c r="AH862" s="22"/>
      <c r="AI862" s="22"/>
      <c r="AJ862" s="22"/>
      <c r="AK862" s="22"/>
    </row>
    <row r="863" spans="32:37" x14ac:dyDescent="0.25">
      <c r="AF863" s="22"/>
      <c r="AG863" s="22"/>
      <c r="AH863" s="22"/>
      <c r="AI863" s="22"/>
      <c r="AJ863" s="22"/>
      <c r="AK863" s="22"/>
    </row>
    <row r="864" spans="32:37" x14ac:dyDescent="0.25">
      <c r="AF864" s="22"/>
      <c r="AG864" s="22"/>
      <c r="AH864" s="22"/>
      <c r="AI864" s="22"/>
      <c r="AJ864" s="22"/>
      <c r="AK864" s="22"/>
    </row>
    <row r="865" spans="32:37" x14ac:dyDescent="0.25">
      <c r="AF865" s="22"/>
      <c r="AG865" s="22"/>
      <c r="AH865" s="22"/>
      <c r="AI865" s="22"/>
      <c r="AJ865" s="22"/>
      <c r="AK865" s="22"/>
    </row>
    <row r="866" spans="32:37" x14ac:dyDescent="0.25">
      <c r="AF866" s="22"/>
      <c r="AG866" s="22"/>
      <c r="AH866" s="22"/>
      <c r="AI866" s="22"/>
      <c r="AJ866" s="22"/>
      <c r="AK866" s="22"/>
    </row>
    <row r="867" spans="32:37" x14ac:dyDescent="0.25">
      <c r="AF867" s="22"/>
      <c r="AG867" s="22"/>
      <c r="AH867" s="22"/>
      <c r="AI867" s="22"/>
      <c r="AJ867" s="22"/>
      <c r="AK867" s="22"/>
    </row>
    <row r="868" spans="32:37" x14ac:dyDescent="0.25">
      <c r="AF868" s="22"/>
      <c r="AG868" s="22"/>
      <c r="AH868" s="22"/>
      <c r="AI868" s="22"/>
      <c r="AJ868" s="22"/>
      <c r="AK868" s="22"/>
    </row>
    <row r="869" spans="32:37" x14ac:dyDescent="0.25">
      <c r="AF869" s="22"/>
      <c r="AG869" s="22"/>
      <c r="AH869" s="22"/>
      <c r="AI869" s="22"/>
      <c r="AJ869" s="22"/>
      <c r="AK869" s="22"/>
    </row>
    <row r="870" spans="32:37" x14ac:dyDescent="0.25">
      <c r="AF870" s="22"/>
      <c r="AG870" s="22"/>
      <c r="AH870" s="22"/>
      <c r="AI870" s="22"/>
      <c r="AJ870" s="22"/>
      <c r="AK870" s="22"/>
    </row>
    <row r="871" spans="32:37" x14ac:dyDescent="0.25">
      <c r="AF871" s="22"/>
      <c r="AG871" s="22"/>
      <c r="AH871" s="22"/>
      <c r="AI871" s="22"/>
      <c r="AJ871" s="22"/>
      <c r="AK871" s="22"/>
    </row>
    <row r="872" spans="32:37" x14ac:dyDescent="0.25">
      <c r="AF872" s="22"/>
      <c r="AG872" s="22"/>
      <c r="AH872" s="22"/>
      <c r="AI872" s="22"/>
      <c r="AJ872" s="22"/>
      <c r="AK872" s="22"/>
    </row>
    <row r="873" spans="32:37" x14ac:dyDescent="0.25">
      <c r="AF873" s="22"/>
      <c r="AG873" s="22"/>
      <c r="AH873" s="22"/>
      <c r="AI873" s="22"/>
      <c r="AJ873" s="22"/>
      <c r="AK873" s="22"/>
    </row>
    <row r="874" spans="32:37" x14ac:dyDescent="0.25">
      <c r="AF874" s="22"/>
      <c r="AG874" s="22"/>
      <c r="AH874" s="22"/>
      <c r="AI874" s="22"/>
      <c r="AJ874" s="22"/>
      <c r="AK874" s="22"/>
    </row>
    <row r="875" spans="32:37" x14ac:dyDescent="0.25">
      <c r="AF875" s="22"/>
      <c r="AG875" s="22"/>
      <c r="AH875" s="22"/>
      <c r="AI875" s="22"/>
      <c r="AJ875" s="22"/>
      <c r="AK875" s="22"/>
    </row>
    <row r="876" spans="32:37" x14ac:dyDescent="0.25">
      <c r="AF876" s="22"/>
      <c r="AG876" s="22"/>
      <c r="AH876" s="22"/>
      <c r="AI876" s="22"/>
      <c r="AJ876" s="22"/>
      <c r="AK876" s="22"/>
    </row>
    <row r="877" spans="32:37" x14ac:dyDescent="0.25">
      <c r="AF877" s="22"/>
      <c r="AG877" s="22"/>
      <c r="AH877" s="22"/>
      <c r="AI877" s="22"/>
      <c r="AJ877" s="22"/>
      <c r="AK877" s="22"/>
    </row>
    <row r="878" spans="32:37" x14ac:dyDescent="0.25">
      <c r="AF878" s="22"/>
      <c r="AG878" s="22"/>
      <c r="AH878" s="22"/>
      <c r="AI878" s="22"/>
      <c r="AJ878" s="22"/>
      <c r="AK878" s="22"/>
    </row>
    <row r="879" spans="32:37" x14ac:dyDescent="0.25">
      <c r="AF879" s="22"/>
      <c r="AG879" s="22"/>
      <c r="AH879" s="22"/>
      <c r="AI879" s="22"/>
      <c r="AJ879" s="22"/>
      <c r="AK879" s="22"/>
    </row>
    <row r="880" spans="32:37" x14ac:dyDescent="0.25">
      <c r="AF880" s="22"/>
      <c r="AG880" s="22"/>
      <c r="AH880" s="22"/>
      <c r="AI880" s="22"/>
      <c r="AJ880" s="22"/>
      <c r="AK880" s="22"/>
    </row>
    <row r="881" spans="32:37" x14ac:dyDescent="0.25">
      <c r="AF881" s="22"/>
      <c r="AG881" s="22"/>
      <c r="AH881" s="22"/>
      <c r="AI881" s="22"/>
      <c r="AJ881" s="22"/>
      <c r="AK881" s="22"/>
    </row>
    <row r="882" spans="32:37" x14ac:dyDescent="0.25">
      <c r="AF882" s="22"/>
      <c r="AG882" s="22"/>
      <c r="AH882" s="22"/>
      <c r="AI882" s="22"/>
      <c r="AJ882" s="22"/>
      <c r="AK882" s="22"/>
    </row>
    <row r="883" spans="32:37" x14ac:dyDescent="0.25">
      <c r="AF883" s="22"/>
      <c r="AG883" s="22"/>
      <c r="AH883" s="22"/>
      <c r="AI883" s="22"/>
      <c r="AJ883" s="22"/>
      <c r="AK883" s="22"/>
    </row>
    <row r="884" spans="32:37" x14ac:dyDescent="0.25">
      <c r="AF884" s="22"/>
      <c r="AG884" s="22"/>
      <c r="AH884" s="22"/>
      <c r="AI884" s="22"/>
      <c r="AJ884" s="22"/>
      <c r="AK884" s="22"/>
    </row>
    <row r="885" spans="32:37" x14ac:dyDescent="0.25">
      <c r="AF885" s="22"/>
      <c r="AG885" s="22"/>
      <c r="AH885" s="22"/>
      <c r="AI885" s="22"/>
      <c r="AJ885" s="22"/>
      <c r="AK885" s="22"/>
    </row>
    <row r="886" spans="32:37" x14ac:dyDescent="0.25">
      <c r="AF886" s="22"/>
      <c r="AG886" s="22"/>
      <c r="AH886" s="22"/>
      <c r="AI886" s="22"/>
      <c r="AJ886" s="22"/>
      <c r="AK886" s="22"/>
    </row>
    <row r="887" spans="32:37" x14ac:dyDescent="0.25">
      <c r="AF887" s="22"/>
      <c r="AG887" s="22"/>
      <c r="AH887" s="22"/>
      <c r="AI887" s="22"/>
      <c r="AJ887" s="22"/>
      <c r="AK887" s="22"/>
    </row>
    <row r="888" spans="32:37" x14ac:dyDescent="0.25">
      <c r="AF888" s="22"/>
      <c r="AG888" s="22"/>
      <c r="AH888" s="22"/>
      <c r="AI888" s="22"/>
      <c r="AJ888" s="22"/>
      <c r="AK888" s="22"/>
    </row>
    <row r="889" spans="32:37" x14ac:dyDescent="0.25">
      <c r="AF889" s="22"/>
      <c r="AG889" s="22"/>
      <c r="AH889" s="22"/>
      <c r="AI889" s="22"/>
      <c r="AJ889" s="22"/>
      <c r="AK889" s="22"/>
    </row>
    <row r="890" spans="32:37" x14ac:dyDescent="0.25">
      <c r="AF890" s="22"/>
      <c r="AG890" s="22"/>
      <c r="AH890" s="22"/>
      <c r="AI890" s="22"/>
      <c r="AJ890" s="22"/>
      <c r="AK890" s="22"/>
    </row>
    <row r="891" spans="32:37" x14ac:dyDescent="0.25">
      <c r="AF891" s="22"/>
      <c r="AG891" s="22"/>
      <c r="AH891" s="22"/>
      <c r="AI891" s="22"/>
      <c r="AJ891" s="22"/>
      <c r="AK891" s="22"/>
    </row>
    <row r="892" spans="32:37" x14ac:dyDescent="0.25">
      <c r="AF892" s="22"/>
      <c r="AG892" s="22"/>
      <c r="AH892" s="22"/>
      <c r="AI892" s="22"/>
      <c r="AJ892" s="22"/>
      <c r="AK892" s="22"/>
    </row>
    <row r="893" spans="32:37" x14ac:dyDescent="0.25">
      <c r="AF893" s="22"/>
      <c r="AG893" s="22"/>
      <c r="AH893" s="22"/>
      <c r="AI893" s="22"/>
      <c r="AJ893" s="22"/>
      <c r="AK893" s="22"/>
    </row>
    <row r="894" spans="32:37" x14ac:dyDescent="0.25">
      <c r="AF894" s="22"/>
      <c r="AG894" s="22"/>
      <c r="AH894" s="22"/>
      <c r="AI894" s="22"/>
      <c r="AJ894" s="22"/>
      <c r="AK894" s="22"/>
    </row>
    <row r="895" spans="32:37" x14ac:dyDescent="0.25">
      <c r="AF895" s="22"/>
      <c r="AG895" s="22"/>
      <c r="AH895" s="22"/>
      <c r="AI895" s="22"/>
      <c r="AJ895" s="22"/>
      <c r="AK895" s="22"/>
    </row>
    <row r="896" spans="32:37" x14ac:dyDescent="0.25">
      <c r="AF896" s="22"/>
      <c r="AG896" s="22"/>
      <c r="AH896" s="22"/>
      <c r="AI896" s="22"/>
      <c r="AJ896" s="22"/>
      <c r="AK896" s="22"/>
    </row>
    <row r="897" spans="32:37" x14ac:dyDescent="0.25">
      <c r="AF897" s="22"/>
      <c r="AG897" s="22"/>
      <c r="AH897" s="22"/>
      <c r="AI897" s="22"/>
      <c r="AJ897" s="22"/>
      <c r="AK897" s="22"/>
    </row>
    <row r="898" spans="32:37" x14ac:dyDescent="0.25">
      <c r="AF898" s="22"/>
      <c r="AG898" s="22"/>
      <c r="AH898" s="22"/>
      <c r="AI898" s="22"/>
      <c r="AJ898" s="22"/>
      <c r="AK898" s="22"/>
    </row>
    <row r="899" spans="32:37" x14ac:dyDescent="0.25">
      <c r="AF899" s="22"/>
      <c r="AG899" s="22"/>
      <c r="AH899" s="22"/>
      <c r="AI899" s="22"/>
      <c r="AJ899" s="22"/>
      <c r="AK899" s="22"/>
    </row>
    <row r="900" spans="32:37" x14ac:dyDescent="0.25">
      <c r="AF900" s="22"/>
      <c r="AG900" s="22"/>
      <c r="AH900" s="22"/>
      <c r="AI900" s="22"/>
      <c r="AJ900" s="22"/>
      <c r="AK900" s="22"/>
    </row>
    <row r="901" spans="32:37" x14ac:dyDescent="0.25">
      <c r="AF901" s="22"/>
      <c r="AG901" s="22"/>
      <c r="AH901" s="22"/>
      <c r="AI901" s="22"/>
      <c r="AJ901" s="22"/>
      <c r="AK901" s="22"/>
    </row>
    <row r="902" spans="32:37" x14ac:dyDescent="0.25">
      <c r="AF902" s="22"/>
      <c r="AG902" s="22"/>
      <c r="AH902" s="22"/>
      <c r="AI902" s="22"/>
      <c r="AJ902" s="22"/>
      <c r="AK902" s="22"/>
    </row>
    <row r="903" spans="32:37" x14ac:dyDescent="0.25">
      <c r="AF903" s="22"/>
      <c r="AG903" s="22"/>
      <c r="AH903" s="22"/>
      <c r="AI903" s="22"/>
      <c r="AJ903" s="22"/>
      <c r="AK903" s="22"/>
    </row>
    <row r="904" spans="32:37" x14ac:dyDescent="0.25">
      <c r="AF904" s="22"/>
      <c r="AG904" s="22"/>
      <c r="AH904" s="22"/>
      <c r="AI904" s="22"/>
      <c r="AJ904" s="22"/>
      <c r="AK904" s="22"/>
    </row>
    <row r="905" spans="32:37" x14ac:dyDescent="0.25">
      <c r="AF905" s="22"/>
      <c r="AG905" s="22"/>
      <c r="AH905" s="22"/>
      <c r="AI905" s="22"/>
      <c r="AJ905" s="22"/>
      <c r="AK905" s="22"/>
    </row>
    <row r="906" spans="32:37" x14ac:dyDescent="0.25">
      <c r="AF906" s="22"/>
      <c r="AG906" s="22"/>
      <c r="AH906" s="22"/>
      <c r="AI906" s="22"/>
      <c r="AJ906" s="22"/>
      <c r="AK906" s="22"/>
    </row>
    <row r="907" spans="32:37" x14ac:dyDescent="0.25">
      <c r="AF907" s="22"/>
      <c r="AG907" s="22"/>
      <c r="AH907" s="22"/>
      <c r="AI907" s="22"/>
      <c r="AJ907" s="22"/>
      <c r="AK907" s="22"/>
    </row>
    <row r="908" spans="32:37" x14ac:dyDescent="0.25">
      <c r="AF908" s="22"/>
      <c r="AG908" s="22"/>
      <c r="AH908" s="22"/>
      <c r="AI908" s="22"/>
      <c r="AJ908" s="22"/>
      <c r="AK908" s="22"/>
    </row>
  </sheetData>
  <sortState ref="J1:N2">
    <sortCondition descending="1" ref="J1"/>
  </sortState>
  <mergeCells count="35">
    <mergeCell ref="AF4:AK4"/>
    <mergeCell ref="H2:K2"/>
    <mergeCell ref="H3:H4"/>
    <mergeCell ref="M2:P2"/>
    <mergeCell ref="W6:W8"/>
    <mergeCell ref="U6:U8"/>
    <mergeCell ref="T6:T8"/>
    <mergeCell ref="R2:U2"/>
    <mergeCell ref="R3:R4"/>
    <mergeCell ref="T3:U4"/>
    <mergeCell ref="A7:A8"/>
    <mergeCell ref="H6:H8"/>
    <mergeCell ref="C6:C8"/>
    <mergeCell ref="M6:M8"/>
    <mergeCell ref="R6:R8"/>
    <mergeCell ref="P6:P8"/>
    <mergeCell ref="O6:O8"/>
    <mergeCell ref="F6:F8"/>
    <mergeCell ref="E6:E8"/>
    <mergeCell ref="C2:F2"/>
    <mergeCell ref="W2:W4"/>
    <mergeCell ref="Y6:Y8"/>
    <mergeCell ref="Y3:Y4"/>
    <mergeCell ref="AB6:AB8"/>
    <mergeCell ref="AA4:AB4"/>
    <mergeCell ref="AA3:AD3"/>
    <mergeCell ref="AA6:AA8"/>
    <mergeCell ref="M3:M4"/>
    <mergeCell ref="O3:P4"/>
    <mergeCell ref="J6:J8"/>
    <mergeCell ref="K6:K8"/>
    <mergeCell ref="J3:K4"/>
    <mergeCell ref="C3:C4"/>
    <mergeCell ref="AD6:AD8"/>
    <mergeCell ref="E3:F4"/>
  </mergeCells>
  <hyperlinks>
    <hyperlink ref="A10" location="Absecon!A1" display="Absecon"/>
    <hyperlink ref="A11" location="'Atlantic City'!A1" display="Atlantic City"/>
    <hyperlink ref="A12" location="Brigantine!A1" display="Brigantine"/>
    <hyperlink ref="A13" location="'Buena Borough'!A1" display="Buena Borough"/>
    <hyperlink ref="A14" location="'Buena Vista'!A1" display="Buena Vista"/>
    <hyperlink ref="A15" location="'Corbin City'!A1" display="Corbin City"/>
    <hyperlink ref="A16" location="'Egg Harbor City'!A1" display="Egg Harbor City"/>
    <hyperlink ref="A17" location="'Egg Harbor Twp'!A1" display="Egg Harbor Twp."/>
    <hyperlink ref="A18" location="'Estell Manor'!A1" display="Estell Manor"/>
    <hyperlink ref="A19" location="Folsom!A1" display="Folsom"/>
    <hyperlink ref="A20" location="'Galloway Twp'!A1" display="Galloway Twp."/>
    <hyperlink ref="A21" location="'Hamilton Twp'!A1" display="Hamilton Twp."/>
    <hyperlink ref="A22" location="Hammonton!A1" display="Hammonton"/>
    <hyperlink ref="A23" location="Linwood!A1" display="Linwood"/>
    <hyperlink ref="A24" location="Longport!A1" display="Longport"/>
    <hyperlink ref="A25" location="Margate!A1" display="Margate"/>
    <hyperlink ref="A26" location="Mullica!A1" display="Mullica"/>
    <hyperlink ref="A27" location="Northfield!A1" display="Northfield"/>
    <hyperlink ref="A28" location="Pleasantville!A1" display="Pleasantville"/>
    <hyperlink ref="A29" location="'Port Republic'!A1" display="Port Republic"/>
    <hyperlink ref="A30" location="'Somers Point'!A1" display="Somers Point"/>
    <hyperlink ref="A31" location="Ventnor!A1" display="Ventnor"/>
    <hyperlink ref="A32" location="Weymouth!A1" display="Weymouth"/>
  </hyperlink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  <colBreaks count="1" manualBreakCount="1">
    <brk id="23" max="3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6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3.425781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20" width="12.7109375" customWidth="1"/>
    <col min="21" max="32" width="13.42578125" customWidth="1"/>
  </cols>
  <sheetData>
    <row r="2" spans="1:20" ht="15" customHeight="1" x14ac:dyDescent="0.25">
      <c r="C2" s="90" t="s">
        <v>187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1"/>
    </row>
    <row r="3" spans="1:20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N3" s="51"/>
      <c r="O3" s="91" t="s">
        <v>39</v>
      </c>
    </row>
    <row r="4" spans="1:20" ht="15" customHeight="1" x14ac:dyDescent="0.25">
      <c r="C4" s="90"/>
      <c r="E4" s="95"/>
      <c r="F4" s="95"/>
      <c r="H4" s="91"/>
      <c r="J4" s="91"/>
      <c r="L4" s="90" t="s">
        <v>191</v>
      </c>
      <c r="M4" s="90"/>
      <c r="O4" s="91"/>
    </row>
    <row r="5" spans="1:20" ht="5.0999999999999996" customHeight="1" thickBot="1" x14ac:dyDescent="0.3">
      <c r="C5" s="2"/>
      <c r="D5" s="2"/>
      <c r="E5" s="2"/>
      <c r="F5" s="2"/>
      <c r="H5" s="1"/>
      <c r="J5" s="1"/>
      <c r="K5" s="1"/>
      <c r="L5" s="1"/>
      <c r="M5" s="1"/>
      <c r="N5" s="1"/>
      <c r="O5" s="1"/>
      <c r="P5" s="1"/>
      <c r="Q5" s="17"/>
      <c r="R5" s="17"/>
      <c r="S5" s="17"/>
    </row>
    <row r="6" spans="1:20" ht="15" customHeight="1" x14ac:dyDescent="0.25">
      <c r="C6" s="92" t="str">
        <f>+'Leed Sheet (D)'!C6</f>
        <v>Charles R. LASPATA</v>
      </c>
      <c r="D6" s="1"/>
      <c r="E6" s="99" t="str">
        <f>+'Leed Sheet (D)'!E6</f>
        <v>Damita WHITE-MORRIS</v>
      </c>
      <c r="F6" s="96" t="str">
        <f>+'Leed Sheet (D)'!F6</f>
        <v>Eddie L. BONNER</v>
      </c>
      <c r="H6" s="92" t="str">
        <f>+'Leed Sheet (D)'!W6:W8</f>
        <v>Margaret "Peggy" CAPONE</v>
      </c>
      <c r="J6" s="92" t="str">
        <f>+'Leed Sheet (D)'!Y6</f>
        <v>Eric SCHEFFLER</v>
      </c>
      <c r="K6" s="1"/>
      <c r="L6" s="99" t="str">
        <f>+'Leed Sheet (D)'!AA6:AA8</f>
        <v>Kim O'BRIEN</v>
      </c>
      <c r="M6" s="96" t="str">
        <f>+'Leed Sheet (D)'!AB6:AB8</f>
        <v>Habib REHMAN</v>
      </c>
      <c r="N6" s="1"/>
      <c r="O6" s="92" t="s">
        <v>246</v>
      </c>
      <c r="P6" s="1"/>
      <c r="Q6" s="54" t="s">
        <v>27</v>
      </c>
      <c r="R6" s="46" t="s">
        <v>27</v>
      </c>
      <c r="S6" s="46" t="s">
        <v>27</v>
      </c>
      <c r="T6" s="48" t="s">
        <v>27</v>
      </c>
    </row>
    <row r="7" spans="1:20" x14ac:dyDescent="0.25">
      <c r="C7" s="93"/>
      <c r="D7" s="1"/>
      <c r="E7" s="100"/>
      <c r="F7" s="97"/>
      <c r="H7" s="93"/>
      <c r="J7" s="93"/>
      <c r="K7" s="1"/>
      <c r="L7" s="100"/>
      <c r="M7" s="97"/>
      <c r="N7" s="1"/>
      <c r="O7" s="93"/>
      <c r="P7" s="1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ht="15.75" thickBot="1" x14ac:dyDescent="0.3">
      <c r="C8" s="94"/>
      <c r="D8" s="1"/>
      <c r="E8" s="101"/>
      <c r="F8" s="98"/>
      <c r="H8" s="94"/>
      <c r="J8" s="94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Q9" s="1"/>
      <c r="R9" s="1"/>
      <c r="S9" s="1"/>
    </row>
    <row r="10" spans="1:20" x14ac:dyDescent="0.25">
      <c r="A10" t="s">
        <v>1</v>
      </c>
      <c r="C10" s="4">
        <v>14</v>
      </c>
      <c r="E10" s="4">
        <v>13</v>
      </c>
      <c r="F10" s="4">
        <v>13</v>
      </c>
      <c r="H10" s="4">
        <v>13</v>
      </c>
      <c r="J10" s="4">
        <v>11</v>
      </c>
      <c r="L10" s="4">
        <v>13</v>
      </c>
      <c r="M10" s="4">
        <v>13</v>
      </c>
      <c r="O10" s="4"/>
      <c r="Q10" s="4">
        <v>15</v>
      </c>
      <c r="R10" s="4">
        <v>1</v>
      </c>
      <c r="S10" s="4">
        <v>20</v>
      </c>
      <c r="T10" s="4">
        <v>0</v>
      </c>
    </row>
    <row r="11" spans="1:20" ht="15.75" thickBot="1" x14ac:dyDescent="0.3"/>
    <row r="12" spans="1:20" ht="15.75" thickBot="1" x14ac:dyDescent="0.3">
      <c r="A12" s="8" t="s">
        <v>27</v>
      </c>
      <c r="C12" s="5">
        <f>+C10</f>
        <v>14</v>
      </c>
      <c r="E12" s="5">
        <f t="shared" ref="E12:O12" si="0">+E10</f>
        <v>13</v>
      </c>
      <c r="F12" s="5">
        <f t="shared" ref="F12" si="1">+F10</f>
        <v>13</v>
      </c>
      <c r="H12" s="5">
        <f t="shared" si="0"/>
        <v>13</v>
      </c>
      <c r="J12" s="5">
        <f t="shared" si="0"/>
        <v>11</v>
      </c>
      <c r="L12" s="5">
        <f t="shared" ref="L12" si="2">+L10</f>
        <v>13</v>
      </c>
      <c r="M12" s="5">
        <f t="shared" si="0"/>
        <v>13</v>
      </c>
      <c r="O12" s="5">
        <f t="shared" si="0"/>
        <v>0</v>
      </c>
      <c r="Q12" s="5">
        <f>+SUM(Q10:Q10)</f>
        <v>15</v>
      </c>
      <c r="R12" s="5">
        <f>+SUM(R10:R10)</f>
        <v>1</v>
      </c>
      <c r="S12" s="5">
        <f>+SUM(S10:S10)</f>
        <v>20</v>
      </c>
      <c r="T12" s="5">
        <f>+SUM(T10:T10)</f>
        <v>0</v>
      </c>
    </row>
    <row r="13" spans="1:20" x14ac:dyDescent="0.25">
      <c r="A13" s="9" t="s">
        <v>217</v>
      </c>
      <c r="C13" s="12">
        <v>1</v>
      </c>
      <c r="D13" s="1"/>
      <c r="E13" s="12">
        <v>1</v>
      </c>
      <c r="F13" s="12">
        <v>1</v>
      </c>
      <c r="G13" s="1"/>
      <c r="H13" s="12">
        <v>1</v>
      </c>
      <c r="I13" s="1"/>
      <c r="J13" s="12">
        <v>1</v>
      </c>
      <c r="K13" s="1"/>
      <c r="L13" s="12">
        <v>1</v>
      </c>
      <c r="M13" s="12">
        <v>1</v>
      </c>
      <c r="N13" s="1"/>
      <c r="O13" s="12"/>
      <c r="P13" s="1"/>
    </row>
    <row r="14" spans="1:20" x14ac:dyDescent="0.25">
      <c r="A14" s="9" t="s">
        <v>28</v>
      </c>
      <c r="C14" s="12">
        <v>20</v>
      </c>
      <c r="D14" s="1"/>
      <c r="E14" s="12">
        <v>20</v>
      </c>
      <c r="F14" s="12">
        <v>20</v>
      </c>
      <c r="G14" s="1"/>
      <c r="H14" s="12">
        <v>19</v>
      </c>
      <c r="I14" s="1"/>
      <c r="J14" s="12">
        <v>20</v>
      </c>
      <c r="K14" s="1"/>
      <c r="L14" s="12">
        <v>20</v>
      </c>
      <c r="M14" s="12">
        <v>20</v>
      </c>
      <c r="N14" s="1"/>
      <c r="O14" s="12"/>
      <c r="P14" s="1"/>
    </row>
    <row r="15" spans="1:20" ht="15.75" thickBot="1" x14ac:dyDescent="0.3">
      <c r="A15" s="10" t="s">
        <v>29</v>
      </c>
      <c r="C15" s="13">
        <v>0</v>
      </c>
      <c r="D15" s="1"/>
      <c r="E15" s="13">
        <v>0</v>
      </c>
      <c r="F15" s="13">
        <v>0</v>
      </c>
      <c r="G15" s="1"/>
      <c r="H15" s="13">
        <v>0</v>
      </c>
      <c r="I15" s="1"/>
      <c r="J15" s="13">
        <v>0</v>
      </c>
      <c r="K15" s="1"/>
      <c r="L15" s="13">
        <v>0</v>
      </c>
      <c r="M15" s="13">
        <v>0</v>
      </c>
      <c r="N15" s="1"/>
      <c r="O15" s="13"/>
      <c r="P15" s="1"/>
    </row>
    <row r="16" spans="1:20" ht="15.75" thickBot="1" x14ac:dyDescent="0.3">
      <c r="A16" s="8" t="s">
        <v>31</v>
      </c>
      <c r="C16" s="5">
        <f>+SUM(C12:C15)</f>
        <v>35</v>
      </c>
      <c r="E16" s="5">
        <f>+SUM(E12:E15)</f>
        <v>34</v>
      </c>
      <c r="F16" s="5">
        <f>+SUM(F12:F15)</f>
        <v>34</v>
      </c>
      <c r="H16" s="5">
        <f>+SUM(H12:H15)</f>
        <v>33</v>
      </c>
      <c r="J16" s="5">
        <f>+SUM(J12:J15)</f>
        <v>32</v>
      </c>
      <c r="L16" s="5">
        <f>+SUM(L12:L15)</f>
        <v>34</v>
      </c>
      <c r="M16" s="5">
        <f>+SUM(M12:M15)</f>
        <v>34</v>
      </c>
      <c r="O16" s="5">
        <f>+SUM(O12:O15)</f>
        <v>0</v>
      </c>
    </row>
  </sheetData>
  <mergeCells count="16">
    <mergeCell ref="O6:O8"/>
    <mergeCell ref="O3:O4"/>
    <mergeCell ref="L4:M4"/>
    <mergeCell ref="F6:F8"/>
    <mergeCell ref="L6:L8"/>
    <mergeCell ref="L3:M3"/>
    <mergeCell ref="C3:C4"/>
    <mergeCell ref="C2:F2"/>
    <mergeCell ref="H2:H4"/>
    <mergeCell ref="E3:F4"/>
    <mergeCell ref="J3:J4"/>
    <mergeCell ref="C6:C8"/>
    <mergeCell ref="E6:E8"/>
    <mergeCell ref="H6:H8"/>
    <mergeCell ref="J6:J8"/>
    <mergeCell ref="M6:M8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6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2.42578125" customWidth="1"/>
    <col min="2" max="2" width="1.7109375" customWidth="1"/>
    <col min="3" max="3" width="9.7109375" customWidth="1"/>
    <col min="4" max="4" width="1.7109375" customWidth="1"/>
    <col min="5" max="5" width="9.7109375" customWidth="1"/>
    <col min="6" max="6" width="11" customWidth="1"/>
    <col min="7" max="7" width="1.7109375" customWidth="1"/>
    <col min="8" max="8" width="11" customWidth="1"/>
    <col min="9" max="9" width="1.7109375" customWidth="1"/>
    <col min="10" max="10" width="11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8" width="12.140625" customWidth="1"/>
    <col min="19" max="19" width="1.7109375" customWidth="1"/>
    <col min="20" max="23" width="12.7109375" customWidth="1"/>
    <col min="24" max="46" width="13.42578125" customWidth="1"/>
  </cols>
  <sheetData>
    <row r="2" spans="1:23" x14ac:dyDescent="0.25">
      <c r="C2" s="90" t="s">
        <v>188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3"/>
      <c r="Q2" s="3"/>
    </row>
    <row r="3" spans="1:23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O3" s="3"/>
      <c r="Q3" s="3"/>
    </row>
    <row r="4" spans="1:23" x14ac:dyDescent="0.25">
      <c r="C4" s="90"/>
      <c r="E4" s="95"/>
      <c r="F4" s="95"/>
      <c r="H4" s="91"/>
      <c r="J4" s="91"/>
      <c r="L4" s="90" t="s">
        <v>191</v>
      </c>
      <c r="M4" s="90"/>
      <c r="N4" s="2"/>
      <c r="O4" s="3"/>
      <c r="P4" s="2"/>
      <c r="Q4" s="3"/>
      <c r="R4" s="3"/>
      <c r="S4" s="2"/>
    </row>
    <row r="5" spans="1:23" ht="5.0999999999999996" customHeight="1" thickBot="1" x14ac:dyDescent="0.3">
      <c r="H5" s="1"/>
      <c r="J5" s="1"/>
      <c r="L5" s="1"/>
      <c r="M5" s="1"/>
      <c r="N5" s="2"/>
      <c r="O5" s="1"/>
      <c r="P5" s="2"/>
      <c r="R5" s="2"/>
      <c r="S5" s="2"/>
      <c r="T5" s="17"/>
      <c r="U5" s="17"/>
      <c r="V5" s="17"/>
    </row>
    <row r="6" spans="1:23" ht="15" customHeight="1" x14ac:dyDescent="0.25">
      <c r="C6" s="92" t="s">
        <v>204</v>
      </c>
      <c r="E6" s="99" t="s">
        <v>205</v>
      </c>
      <c r="F6" s="96" t="s">
        <v>206</v>
      </c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N6" s="40"/>
      <c r="O6" s="92" t="s">
        <v>246</v>
      </c>
      <c r="P6" s="40"/>
      <c r="Q6" s="99" t="s">
        <v>246</v>
      </c>
      <c r="R6" s="96" t="s">
        <v>246</v>
      </c>
      <c r="S6" s="40"/>
      <c r="T6" s="54" t="s">
        <v>27</v>
      </c>
      <c r="U6" s="46" t="s">
        <v>27</v>
      </c>
      <c r="V6" s="46" t="s">
        <v>27</v>
      </c>
      <c r="W6" s="48" t="s">
        <v>27</v>
      </c>
    </row>
    <row r="7" spans="1:23" x14ac:dyDescent="0.25">
      <c r="C7" s="93"/>
      <c r="D7" s="1"/>
      <c r="E7" s="100"/>
      <c r="F7" s="97"/>
      <c r="H7" s="93"/>
      <c r="J7" s="93"/>
      <c r="L7" s="100"/>
      <c r="M7" s="97"/>
      <c r="N7" s="40"/>
      <c r="O7" s="93"/>
      <c r="P7" s="40"/>
      <c r="Q7" s="100"/>
      <c r="R7" s="97"/>
      <c r="S7" s="40"/>
      <c r="T7" s="55" t="s">
        <v>286</v>
      </c>
      <c r="U7" s="17" t="s">
        <v>320</v>
      </c>
      <c r="V7" s="17" t="s">
        <v>321</v>
      </c>
      <c r="W7" s="49" t="s">
        <v>287</v>
      </c>
    </row>
    <row r="8" spans="1:23" ht="15.75" thickBot="1" x14ac:dyDescent="0.3">
      <c r="C8" s="94"/>
      <c r="D8" s="1"/>
      <c r="E8" s="101"/>
      <c r="F8" s="98"/>
      <c r="H8" s="94"/>
      <c r="J8" s="94"/>
      <c r="L8" s="101"/>
      <c r="M8" s="98"/>
      <c r="N8" s="40"/>
      <c r="O8" s="94"/>
      <c r="P8" s="40"/>
      <c r="Q8" s="101"/>
      <c r="R8" s="98"/>
      <c r="S8" s="40"/>
      <c r="T8" s="56" t="s">
        <v>323</v>
      </c>
      <c r="U8" s="47" t="s">
        <v>324</v>
      </c>
      <c r="V8" s="47" t="s">
        <v>325</v>
      </c>
      <c r="W8" s="50" t="s">
        <v>323</v>
      </c>
    </row>
    <row r="9" spans="1:23" ht="5.0999999999999996" customHeight="1" x14ac:dyDescent="0.25">
      <c r="T9" s="1"/>
      <c r="U9" s="1"/>
      <c r="V9" s="1"/>
    </row>
    <row r="10" spans="1:23" x14ac:dyDescent="0.25">
      <c r="A10" t="s">
        <v>13</v>
      </c>
      <c r="C10" s="4">
        <v>15</v>
      </c>
      <c r="E10" s="4">
        <v>15</v>
      </c>
      <c r="F10" s="4">
        <v>15</v>
      </c>
      <c r="H10" s="4">
        <v>15</v>
      </c>
      <c r="J10" s="4">
        <v>15</v>
      </c>
      <c r="L10" s="4">
        <v>15</v>
      </c>
      <c r="M10" s="4">
        <v>15</v>
      </c>
      <c r="O10" s="4"/>
      <c r="Q10" s="4"/>
      <c r="R10" s="4"/>
      <c r="T10" s="4">
        <v>15</v>
      </c>
      <c r="U10" s="4">
        <v>1</v>
      </c>
      <c r="V10" s="4">
        <v>16</v>
      </c>
      <c r="W10" s="4">
        <v>1</v>
      </c>
    </row>
    <row r="11" spans="1:23" ht="15.75" thickBot="1" x14ac:dyDescent="0.3"/>
    <row r="12" spans="1:23" ht="15.75" thickBot="1" x14ac:dyDescent="0.3">
      <c r="A12" s="8" t="s">
        <v>27</v>
      </c>
      <c r="C12" s="5">
        <f>+C10</f>
        <v>15</v>
      </c>
      <c r="E12" s="5">
        <f t="shared" ref="E12:O12" si="0">+E10</f>
        <v>15</v>
      </c>
      <c r="F12" s="5">
        <f t="shared" si="0"/>
        <v>15</v>
      </c>
      <c r="H12" s="5">
        <f t="shared" si="0"/>
        <v>15</v>
      </c>
      <c r="J12" s="5">
        <f t="shared" si="0"/>
        <v>15</v>
      </c>
      <c r="L12" s="5">
        <f t="shared" si="0"/>
        <v>15</v>
      </c>
      <c r="M12" s="5">
        <f t="shared" si="0"/>
        <v>15</v>
      </c>
      <c r="O12" s="5">
        <f t="shared" si="0"/>
        <v>0</v>
      </c>
      <c r="Q12" s="5">
        <f>+Q10</f>
        <v>0</v>
      </c>
      <c r="R12" s="5">
        <f>+R10</f>
        <v>0</v>
      </c>
      <c r="T12" s="5">
        <f>+SUM(T10:T10)</f>
        <v>15</v>
      </c>
      <c r="U12" s="5">
        <f>+SUM(U10:U10)</f>
        <v>1</v>
      </c>
      <c r="V12" s="5">
        <f>+SUM(V10:V10)</f>
        <v>16</v>
      </c>
      <c r="W12" s="5">
        <f>+SUM(W10:W10)</f>
        <v>1</v>
      </c>
    </row>
    <row r="13" spans="1:23" x14ac:dyDescent="0.25">
      <c r="A13" s="9" t="s">
        <v>217</v>
      </c>
      <c r="C13" s="12">
        <v>1</v>
      </c>
      <c r="E13" s="12">
        <v>1</v>
      </c>
      <c r="F13" s="12">
        <v>1</v>
      </c>
      <c r="H13" s="12">
        <v>1</v>
      </c>
      <c r="J13" s="12">
        <v>1</v>
      </c>
      <c r="L13" s="12">
        <v>1</v>
      </c>
      <c r="M13" s="12">
        <v>1</v>
      </c>
      <c r="O13" s="12"/>
      <c r="Q13" s="12"/>
      <c r="R13" s="12"/>
    </row>
    <row r="14" spans="1:23" x14ac:dyDescent="0.25">
      <c r="A14" s="9" t="s">
        <v>28</v>
      </c>
      <c r="C14" s="12">
        <v>16</v>
      </c>
      <c r="E14" s="12">
        <v>16</v>
      </c>
      <c r="F14" s="12">
        <v>16</v>
      </c>
      <c r="H14" s="12">
        <v>16</v>
      </c>
      <c r="J14" s="12">
        <v>16</v>
      </c>
      <c r="L14" s="12">
        <v>16</v>
      </c>
      <c r="M14" s="12">
        <v>16</v>
      </c>
      <c r="O14" s="12"/>
      <c r="Q14" s="12"/>
      <c r="R14" s="12"/>
    </row>
    <row r="15" spans="1:23" ht="15.75" thickBot="1" x14ac:dyDescent="0.3">
      <c r="A15" s="10" t="s">
        <v>29</v>
      </c>
      <c r="C15" s="13">
        <v>1</v>
      </c>
      <c r="E15" s="13">
        <v>1</v>
      </c>
      <c r="F15" s="13">
        <v>1</v>
      </c>
      <c r="H15" s="13">
        <v>1</v>
      </c>
      <c r="I15" s="76">
        <v>1</v>
      </c>
      <c r="J15" s="13">
        <v>1</v>
      </c>
      <c r="K15" s="76"/>
      <c r="L15" s="13">
        <v>1</v>
      </c>
      <c r="M15" s="13">
        <v>1</v>
      </c>
      <c r="O15" s="13"/>
      <c r="Q15" s="13"/>
      <c r="R15" s="13"/>
    </row>
    <row r="16" spans="1:23" ht="15.75" thickBot="1" x14ac:dyDescent="0.3">
      <c r="A16" s="8" t="s">
        <v>31</v>
      </c>
      <c r="C16" s="5">
        <f>+SUM(C12:C15)</f>
        <v>33</v>
      </c>
      <c r="E16" s="5">
        <f>+SUM(E12:E15)</f>
        <v>33</v>
      </c>
      <c r="F16" s="5">
        <f>+SUM(F12:F15)</f>
        <v>33</v>
      </c>
      <c r="H16" s="5">
        <f>+SUM(H12:H15)</f>
        <v>33</v>
      </c>
      <c r="J16" s="5">
        <f>+SUM(J12:J15)</f>
        <v>33</v>
      </c>
      <c r="L16" s="5">
        <f>+SUM(L12:L15)</f>
        <v>33</v>
      </c>
      <c r="M16" s="5">
        <f>+SUM(M12:M15)</f>
        <v>33</v>
      </c>
      <c r="O16" s="5">
        <f>+SUM(O12:O15)</f>
        <v>0</v>
      </c>
      <c r="Q16" s="5">
        <f>+SUM(Q12:Q15)</f>
        <v>0</v>
      </c>
      <c r="R16" s="5">
        <f>+SUM(R12:R15)</f>
        <v>0</v>
      </c>
    </row>
  </sheetData>
  <mergeCells count="17">
    <mergeCell ref="O6:O8"/>
    <mergeCell ref="R6:R8"/>
    <mergeCell ref="Q6:Q8"/>
    <mergeCell ref="C6:C8"/>
    <mergeCell ref="E6:E8"/>
    <mergeCell ref="H6:H8"/>
    <mergeCell ref="J6:J8"/>
    <mergeCell ref="M6:M8"/>
    <mergeCell ref="F6:F8"/>
    <mergeCell ref="L6:L8"/>
    <mergeCell ref="C2:F2"/>
    <mergeCell ref="H2:H4"/>
    <mergeCell ref="E3:F4"/>
    <mergeCell ref="J3:J4"/>
    <mergeCell ref="L3:M3"/>
    <mergeCell ref="L4:M4"/>
    <mergeCell ref="C3:C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2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5.8554687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7" width="12.140625" customWidth="1"/>
    <col min="18" max="18" width="1.7109375" customWidth="1"/>
    <col min="19" max="22" width="12.7109375" customWidth="1"/>
  </cols>
  <sheetData>
    <row r="2" spans="1:22" ht="15" customHeight="1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  <c r="N2" s="3"/>
      <c r="O2" s="3"/>
      <c r="P2" s="3"/>
      <c r="Q2" s="3"/>
    </row>
    <row r="3" spans="1:22" ht="15" customHeight="1" x14ac:dyDescent="0.25">
      <c r="C3" s="90" t="s">
        <v>185</v>
      </c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  <c r="N3" s="3"/>
      <c r="O3" s="95" t="s">
        <v>73</v>
      </c>
      <c r="P3" s="95"/>
      <c r="Q3" s="95"/>
    </row>
    <row r="4" spans="1:22" ht="15" customHeight="1" x14ac:dyDescent="0.25">
      <c r="C4" s="90"/>
      <c r="E4" s="95"/>
      <c r="F4" s="95"/>
      <c r="H4" s="91"/>
      <c r="I4" s="42"/>
      <c r="J4" s="91"/>
      <c r="L4" s="90" t="s">
        <v>191</v>
      </c>
      <c r="M4" s="90"/>
      <c r="N4" s="3"/>
      <c r="O4" s="95"/>
      <c r="P4" s="95"/>
      <c r="Q4" s="95"/>
    </row>
    <row r="5" spans="1:22" ht="5.0999999999999996" customHeight="1" thickBot="1" x14ac:dyDescent="0.3">
      <c r="C5" s="1"/>
      <c r="H5" s="1"/>
      <c r="I5" s="1"/>
      <c r="J5" s="1"/>
      <c r="L5" s="1"/>
      <c r="M5" s="1"/>
      <c r="N5" s="1"/>
      <c r="O5" s="1"/>
      <c r="P5" s="1"/>
      <c r="Q5" s="1"/>
      <c r="S5" s="17"/>
      <c r="T5" s="17"/>
      <c r="U5" s="17"/>
    </row>
    <row r="6" spans="1:22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H6" s="92" t="str">
        <f>+'Leed Sheet (D)'!W6:W8</f>
        <v>Margaret "Peggy" CAPONE</v>
      </c>
      <c r="I6" s="30"/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N6" s="30"/>
      <c r="O6" s="99" t="s">
        <v>309</v>
      </c>
      <c r="P6" s="105" t="s">
        <v>310</v>
      </c>
      <c r="Q6" s="96" t="s">
        <v>311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D7" s="1"/>
      <c r="E7" s="100"/>
      <c r="F7" s="97"/>
      <c r="H7" s="93"/>
      <c r="I7" s="30"/>
      <c r="J7" s="93"/>
      <c r="L7" s="100"/>
      <c r="M7" s="97"/>
      <c r="N7" s="30"/>
      <c r="O7" s="100"/>
      <c r="P7" s="106"/>
      <c r="Q7" s="97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D8" s="1"/>
      <c r="E8" s="101"/>
      <c r="F8" s="98"/>
      <c r="H8" s="94"/>
      <c r="I8" s="30"/>
      <c r="J8" s="94"/>
      <c r="L8" s="101"/>
      <c r="M8" s="98"/>
      <c r="N8" s="30"/>
      <c r="O8" s="101"/>
      <c r="P8" s="107"/>
      <c r="Q8" s="98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</row>
    <row r="10" spans="1:22" x14ac:dyDescent="0.25">
      <c r="A10" t="s">
        <v>103</v>
      </c>
      <c r="C10" s="4">
        <v>24</v>
      </c>
      <c r="E10" s="4">
        <v>24</v>
      </c>
      <c r="F10" s="4">
        <v>23</v>
      </c>
      <c r="H10" s="4">
        <v>22</v>
      </c>
      <c r="J10" s="4">
        <v>24</v>
      </c>
      <c r="L10" s="4">
        <v>24</v>
      </c>
      <c r="M10" s="4">
        <v>23</v>
      </c>
      <c r="O10" s="4">
        <v>19</v>
      </c>
      <c r="P10" s="4">
        <v>24</v>
      </c>
      <c r="Q10" s="4">
        <v>19</v>
      </c>
      <c r="S10" s="4">
        <v>27</v>
      </c>
      <c r="T10" s="58">
        <v>4</v>
      </c>
      <c r="U10" s="58">
        <v>19</v>
      </c>
      <c r="V10" s="58">
        <v>0</v>
      </c>
    </row>
    <row r="11" spans="1:22" x14ac:dyDescent="0.25">
      <c r="A11" t="s">
        <v>104</v>
      </c>
      <c r="C11" s="4">
        <v>18</v>
      </c>
      <c r="E11" s="4">
        <v>18</v>
      </c>
      <c r="F11" s="4">
        <v>17</v>
      </c>
      <c r="H11" s="4">
        <v>18</v>
      </c>
      <c r="J11" s="4">
        <v>18</v>
      </c>
      <c r="L11" s="4">
        <v>17</v>
      </c>
      <c r="M11" s="4">
        <v>18</v>
      </c>
      <c r="O11" s="4">
        <v>20</v>
      </c>
      <c r="P11" s="4">
        <v>18</v>
      </c>
      <c r="Q11" s="4">
        <v>20</v>
      </c>
      <c r="S11" s="4">
        <v>18</v>
      </c>
      <c r="T11" s="58">
        <v>0</v>
      </c>
      <c r="U11" s="58">
        <v>21</v>
      </c>
      <c r="V11" s="58">
        <v>4</v>
      </c>
    </row>
    <row r="12" spans="1:22" x14ac:dyDescent="0.25">
      <c r="A12" t="s">
        <v>105</v>
      </c>
      <c r="C12" s="4">
        <v>25</v>
      </c>
      <c r="E12" s="4">
        <v>24</v>
      </c>
      <c r="F12" s="4">
        <v>25</v>
      </c>
      <c r="H12" s="4">
        <v>24</v>
      </c>
      <c r="J12" s="4">
        <v>23</v>
      </c>
      <c r="L12" s="4">
        <v>21</v>
      </c>
      <c r="M12" s="4">
        <v>24</v>
      </c>
      <c r="O12" s="4">
        <v>26</v>
      </c>
      <c r="P12" s="4">
        <v>21</v>
      </c>
      <c r="Q12" s="4">
        <v>25</v>
      </c>
      <c r="S12" s="4">
        <v>29</v>
      </c>
      <c r="T12" s="58">
        <v>8</v>
      </c>
      <c r="U12" s="58">
        <v>26</v>
      </c>
      <c r="V12" s="58">
        <v>0</v>
      </c>
    </row>
    <row r="13" spans="1:22" x14ac:dyDescent="0.25">
      <c r="A13" t="s">
        <v>106</v>
      </c>
      <c r="C13" s="4">
        <v>26</v>
      </c>
      <c r="E13" s="4">
        <v>25</v>
      </c>
      <c r="F13" s="4">
        <v>26</v>
      </c>
      <c r="H13" s="4">
        <v>25</v>
      </c>
      <c r="J13" s="4">
        <v>28</v>
      </c>
      <c r="L13" s="4">
        <v>29</v>
      </c>
      <c r="M13" s="4">
        <v>26</v>
      </c>
      <c r="O13" s="4">
        <v>18</v>
      </c>
      <c r="P13" s="4">
        <v>26</v>
      </c>
      <c r="Q13" s="4">
        <v>18</v>
      </c>
      <c r="S13" s="4">
        <v>30</v>
      </c>
      <c r="T13" s="58">
        <v>6</v>
      </c>
      <c r="U13" s="58">
        <v>19</v>
      </c>
      <c r="V13" s="58">
        <v>0</v>
      </c>
    </row>
    <row r="14" spans="1:22" x14ac:dyDescent="0.25">
      <c r="A14" t="s">
        <v>107</v>
      </c>
      <c r="C14" s="4">
        <v>23</v>
      </c>
      <c r="E14" s="4">
        <v>23</v>
      </c>
      <c r="F14" s="4">
        <v>22</v>
      </c>
      <c r="H14" s="4">
        <v>22</v>
      </c>
      <c r="J14" s="4">
        <v>22</v>
      </c>
      <c r="L14" s="4">
        <v>23</v>
      </c>
      <c r="M14" s="4">
        <v>21</v>
      </c>
      <c r="O14" s="4">
        <v>14</v>
      </c>
      <c r="P14" s="4">
        <v>23</v>
      </c>
      <c r="Q14" s="4">
        <v>14</v>
      </c>
      <c r="S14" s="4">
        <v>23</v>
      </c>
      <c r="T14" s="58">
        <v>7</v>
      </c>
      <c r="U14" s="58">
        <v>16</v>
      </c>
      <c r="V14" s="58">
        <v>0</v>
      </c>
    </row>
    <row r="15" spans="1:22" x14ac:dyDescent="0.25">
      <c r="A15" t="s">
        <v>108</v>
      </c>
      <c r="C15" s="4">
        <v>17</v>
      </c>
      <c r="E15" s="4">
        <v>17</v>
      </c>
      <c r="F15" s="4">
        <v>14</v>
      </c>
      <c r="H15" s="4">
        <v>16</v>
      </c>
      <c r="J15" s="4">
        <v>16</v>
      </c>
      <c r="L15" s="4">
        <v>17</v>
      </c>
      <c r="M15" s="4">
        <v>14</v>
      </c>
      <c r="O15" s="4">
        <v>25</v>
      </c>
      <c r="P15" s="4">
        <v>15</v>
      </c>
      <c r="Q15" s="4">
        <v>26</v>
      </c>
      <c r="S15" s="4">
        <v>18</v>
      </c>
      <c r="T15" s="58">
        <v>4</v>
      </c>
      <c r="U15" s="58">
        <v>27</v>
      </c>
      <c r="V15" s="58">
        <v>2</v>
      </c>
    </row>
    <row r="16" spans="1:22" x14ac:dyDescent="0.25">
      <c r="A16" t="s">
        <v>109</v>
      </c>
      <c r="C16" s="4">
        <v>10</v>
      </c>
      <c r="E16" s="4">
        <v>10</v>
      </c>
      <c r="F16" s="4">
        <v>9</v>
      </c>
      <c r="H16" s="4">
        <v>10</v>
      </c>
      <c r="J16" s="4">
        <v>10</v>
      </c>
      <c r="L16" s="4">
        <v>10</v>
      </c>
      <c r="M16" s="4">
        <v>9</v>
      </c>
      <c r="O16" s="4">
        <v>9</v>
      </c>
      <c r="P16" s="4">
        <v>9</v>
      </c>
      <c r="Q16" s="4">
        <v>9</v>
      </c>
      <c r="S16" s="4">
        <v>11</v>
      </c>
      <c r="T16" s="58">
        <v>3</v>
      </c>
      <c r="U16" s="58">
        <v>9</v>
      </c>
      <c r="V16" s="58">
        <v>3</v>
      </c>
    </row>
    <row r="17" spans="1:22" x14ac:dyDescent="0.25">
      <c r="A17" t="s">
        <v>110</v>
      </c>
      <c r="C17" s="4">
        <v>32</v>
      </c>
      <c r="E17" s="4">
        <v>32</v>
      </c>
      <c r="F17" s="4">
        <v>31</v>
      </c>
      <c r="H17" s="4">
        <v>32</v>
      </c>
      <c r="J17" s="4">
        <v>32</v>
      </c>
      <c r="L17" s="4">
        <v>32</v>
      </c>
      <c r="M17" s="4">
        <v>32</v>
      </c>
      <c r="O17" s="4">
        <v>25</v>
      </c>
      <c r="P17" s="4">
        <v>32</v>
      </c>
      <c r="Q17" s="4">
        <v>25</v>
      </c>
      <c r="S17" s="4">
        <v>34</v>
      </c>
      <c r="T17" s="58">
        <v>4</v>
      </c>
      <c r="U17" s="58">
        <v>25</v>
      </c>
      <c r="V17" s="58">
        <v>2</v>
      </c>
    </row>
    <row r="18" spans="1:22" x14ac:dyDescent="0.25">
      <c r="A18" t="s">
        <v>111</v>
      </c>
      <c r="C18" s="4">
        <v>27</v>
      </c>
      <c r="E18" s="4">
        <v>26</v>
      </c>
      <c r="F18" s="4">
        <v>26</v>
      </c>
      <c r="H18" s="4">
        <v>23</v>
      </c>
      <c r="J18" s="4">
        <v>26</v>
      </c>
      <c r="L18" s="4">
        <v>26</v>
      </c>
      <c r="M18" s="4">
        <v>26</v>
      </c>
      <c r="O18" s="4">
        <v>35</v>
      </c>
      <c r="P18" s="4">
        <v>26</v>
      </c>
      <c r="Q18" s="4">
        <v>37</v>
      </c>
      <c r="S18" s="4">
        <v>28</v>
      </c>
      <c r="T18" s="58">
        <v>5</v>
      </c>
      <c r="U18" s="58">
        <v>38</v>
      </c>
      <c r="V18" s="58">
        <v>2</v>
      </c>
    </row>
    <row r="19" spans="1:22" x14ac:dyDescent="0.25">
      <c r="A19" t="s">
        <v>112</v>
      </c>
      <c r="C19" s="4">
        <v>29</v>
      </c>
      <c r="E19" s="4">
        <v>29</v>
      </c>
      <c r="F19" s="4">
        <v>30</v>
      </c>
      <c r="H19" s="4">
        <v>27</v>
      </c>
      <c r="J19" s="4">
        <v>29</v>
      </c>
      <c r="L19" s="4">
        <v>31</v>
      </c>
      <c r="M19" s="4">
        <v>28</v>
      </c>
      <c r="O19" s="4">
        <v>25</v>
      </c>
      <c r="P19" s="4">
        <v>28</v>
      </c>
      <c r="Q19" s="4">
        <v>26</v>
      </c>
      <c r="S19" s="4">
        <v>33</v>
      </c>
      <c r="T19" s="58">
        <v>1</v>
      </c>
      <c r="U19" s="58">
        <v>26</v>
      </c>
      <c r="V19" s="58">
        <v>3</v>
      </c>
    </row>
    <row r="20" spans="1:22" x14ac:dyDescent="0.25">
      <c r="A20" t="s">
        <v>113</v>
      </c>
      <c r="C20" s="4">
        <v>30</v>
      </c>
      <c r="E20" s="4">
        <v>30</v>
      </c>
      <c r="F20" s="4">
        <v>29</v>
      </c>
      <c r="H20" s="4">
        <v>30</v>
      </c>
      <c r="J20" s="4">
        <v>28</v>
      </c>
      <c r="L20" s="4">
        <v>29</v>
      </c>
      <c r="M20" s="4">
        <v>29</v>
      </c>
      <c r="O20" s="4">
        <v>33</v>
      </c>
      <c r="P20" s="4">
        <v>29</v>
      </c>
      <c r="Q20" s="4">
        <v>32</v>
      </c>
      <c r="S20" s="4">
        <v>32</v>
      </c>
      <c r="T20" s="58">
        <v>2</v>
      </c>
      <c r="U20" s="58">
        <v>35</v>
      </c>
      <c r="V20" s="58">
        <v>1</v>
      </c>
    </row>
    <row r="21" spans="1:22" x14ac:dyDescent="0.25">
      <c r="A21" t="s">
        <v>114</v>
      </c>
      <c r="C21" s="4">
        <v>22</v>
      </c>
      <c r="E21" s="4">
        <v>23</v>
      </c>
      <c r="F21" s="4">
        <v>22</v>
      </c>
      <c r="H21" s="4">
        <v>22</v>
      </c>
      <c r="J21" s="4">
        <v>24</v>
      </c>
      <c r="L21" s="4">
        <v>22</v>
      </c>
      <c r="M21" s="4">
        <v>22</v>
      </c>
      <c r="O21" s="4">
        <v>28</v>
      </c>
      <c r="P21" s="4">
        <v>23</v>
      </c>
      <c r="Q21" s="4">
        <v>28</v>
      </c>
      <c r="S21" s="4">
        <v>25</v>
      </c>
      <c r="T21" s="58">
        <v>5</v>
      </c>
      <c r="U21" s="58">
        <v>29</v>
      </c>
      <c r="V21" s="58">
        <v>5</v>
      </c>
    </row>
    <row r="22" spans="1:22" x14ac:dyDescent="0.25">
      <c r="A22" t="s">
        <v>115</v>
      </c>
      <c r="C22" s="4">
        <v>18</v>
      </c>
      <c r="E22" s="4">
        <v>16</v>
      </c>
      <c r="F22" s="4">
        <v>12</v>
      </c>
      <c r="H22" s="4">
        <v>15</v>
      </c>
      <c r="J22" s="4">
        <v>15</v>
      </c>
      <c r="L22" s="4">
        <v>16</v>
      </c>
      <c r="M22" s="4">
        <v>13</v>
      </c>
      <c r="O22" s="4">
        <v>34</v>
      </c>
      <c r="P22" s="4">
        <v>16</v>
      </c>
      <c r="Q22" s="4">
        <v>34</v>
      </c>
      <c r="S22" s="4">
        <v>18</v>
      </c>
      <c r="T22" s="58">
        <v>6</v>
      </c>
      <c r="U22" s="58">
        <v>34</v>
      </c>
      <c r="V22" s="58">
        <v>2</v>
      </c>
    </row>
    <row r="23" spans="1:22" x14ac:dyDescent="0.25">
      <c r="A23" t="s">
        <v>116</v>
      </c>
      <c r="C23" s="4">
        <v>21</v>
      </c>
      <c r="E23" s="4">
        <v>23</v>
      </c>
      <c r="F23" s="4">
        <v>20</v>
      </c>
      <c r="H23" s="4">
        <v>23</v>
      </c>
      <c r="J23" s="4">
        <v>22</v>
      </c>
      <c r="L23" s="4">
        <v>22</v>
      </c>
      <c r="M23" s="4">
        <v>22</v>
      </c>
      <c r="O23" s="4">
        <v>50</v>
      </c>
      <c r="P23" s="4">
        <v>23</v>
      </c>
      <c r="Q23" s="4">
        <v>53</v>
      </c>
      <c r="S23" s="4">
        <v>24</v>
      </c>
      <c r="T23" s="58">
        <v>4</v>
      </c>
      <c r="U23" s="58">
        <v>55</v>
      </c>
      <c r="V23" s="58">
        <v>3</v>
      </c>
    </row>
    <row r="24" spans="1:22" x14ac:dyDescent="0.25">
      <c r="A24" t="s">
        <v>117</v>
      </c>
      <c r="C24" s="4">
        <v>32</v>
      </c>
      <c r="E24" s="4">
        <v>32</v>
      </c>
      <c r="F24" s="4">
        <v>31</v>
      </c>
      <c r="H24" s="4">
        <v>31</v>
      </c>
      <c r="J24" s="4">
        <v>32</v>
      </c>
      <c r="L24" s="4">
        <v>32</v>
      </c>
      <c r="M24" s="4">
        <v>33</v>
      </c>
      <c r="O24" s="4">
        <v>24</v>
      </c>
      <c r="P24" s="4">
        <v>33</v>
      </c>
      <c r="Q24" s="4">
        <v>24</v>
      </c>
      <c r="S24" s="4">
        <v>33</v>
      </c>
      <c r="T24" s="58">
        <v>2</v>
      </c>
      <c r="U24" s="58">
        <v>25</v>
      </c>
      <c r="V24" s="58">
        <v>1</v>
      </c>
    </row>
    <row r="25" spans="1:22" x14ac:dyDescent="0.25">
      <c r="A25" t="s">
        <v>118</v>
      </c>
      <c r="C25" s="4">
        <v>16</v>
      </c>
      <c r="E25" s="4">
        <v>17</v>
      </c>
      <c r="F25" s="4">
        <v>16</v>
      </c>
      <c r="H25" s="4">
        <v>18</v>
      </c>
      <c r="J25" s="4">
        <v>15</v>
      </c>
      <c r="L25" s="4">
        <v>18</v>
      </c>
      <c r="M25" s="4">
        <v>14</v>
      </c>
      <c r="O25" s="4">
        <v>17</v>
      </c>
      <c r="P25" s="4">
        <v>18</v>
      </c>
      <c r="Q25" s="4">
        <v>17</v>
      </c>
      <c r="S25" s="4">
        <v>22</v>
      </c>
      <c r="T25" s="58">
        <v>7</v>
      </c>
      <c r="U25" s="58">
        <v>17</v>
      </c>
      <c r="V25" s="58">
        <v>2</v>
      </c>
    </row>
    <row r="26" spans="1:22" x14ac:dyDescent="0.25">
      <c r="A26" t="s">
        <v>119</v>
      </c>
      <c r="C26" s="4">
        <v>62</v>
      </c>
      <c r="E26" s="4">
        <v>59</v>
      </c>
      <c r="F26" s="4">
        <v>59</v>
      </c>
      <c r="H26" s="4">
        <v>61</v>
      </c>
      <c r="J26" s="4">
        <v>62</v>
      </c>
      <c r="L26" s="4">
        <v>60</v>
      </c>
      <c r="M26" s="4">
        <v>61</v>
      </c>
      <c r="O26" s="4">
        <v>59</v>
      </c>
      <c r="P26" s="4">
        <v>60</v>
      </c>
      <c r="Q26" s="4">
        <v>61</v>
      </c>
      <c r="S26" s="4">
        <v>65</v>
      </c>
      <c r="T26" s="58">
        <v>5</v>
      </c>
      <c r="U26" s="58">
        <v>62</v>
      </c>
      <c r="V26" s="58">
        <v>1</v>
      </c>
    </row>
    <row r="27" spans="1:22" ht="15.75" thickBot="1" x14ac:dyDescent="0.3"/>
    <row r="28" spans="1:22" ht="15.75" thickBot="1" x14ac:dyDescent="0.3">
      <c r="A28" s="8" t="s">
        <v>27</v>
      </c>
      <c r="C28" s="5">
        <f>+SUM(C10:C26)</f>
        <v>432</v>
      </c>
      <c r="E28" s="5">
        <f t="shared" ref="E28:Q28" si="0">+SUM(E10:E26)</f>
        <v>428</v>
      </c>
      <c r="F28" s="5">
        <f t="shared" ref="F28" si="1">+SUM(F10:F26)</f>
        <v>412</v>
      </c>
      <c r="H28" s="5">
        <f t="shared" si="0"/>
        <v>419</v>
      </c>
      <c r="J28" s="5">
        <f t="shared" si="0"/>
        <v>426</v>
      </c>
      <c r="L28" s="5">
        <f t="shared" ref="L28" si="2">+SUM(L10:L26)</f>
        <v>429</v>
      </c>
      <c r="M28" s="5">
        <f t="shared" si="0"/>
        <v>415</v>
      </c>
      <c r="O28" s="5">
        <f t="shared" si="0"/>
        <v>461</v>
      </c>
      <c r="P28" s="5">
        <f t="shared" si="0"/>
        <v>424</v>
      </c>
      <c r="Q28" s="5">
        <f t="shared" si="0"/>
        <v>468</v>
      </c>
      <c r="S28" s="5">
        <f>+SUM(S10:S26)</f>
        <v>470</v>
      </c>
      <c r="T28" s="5">
        <f>+SUM(T10:T26)</f>
        <v>73</v>
      </c>
      <c r="U28" s="5">
        <f>+SUM(U10:U26)</f>
        <v>483</v>
      </c>
      <c r="V28" s="5">
        <f>+SUM(V10:V26)</f>
        <v>31</v>
      </c>
    </row>
    <row r="29" spans="1:22" x14ac:dyDescent="0.25">
      <c r="A29" s="9" t="s">
        <v>217</v>
      </c>
      <c r="C29" s="12">
        <v>71</v>
      </c>
      <c r="D29" s="1"/>
      <c r="E29" s="12">
        <v>69</v>
      </c>
      <c r="F29" s="12">
        <v>69</v>
      </c>
      <c r="G29" s="1"/>
      <c r="H29" s="12">
        <v>68</v>
      </c>
      <c r="I29" s="1"/>
      <c r="J29" s="12">
        <v>71</v>
      </c>
      <c r="K29" s="1"/>
      <c r="L29" s="12">
        <v>68</v>
      </c>
      <c r="M29" s="12">
        <v>69</v>
      </c>
      <c r="N29" s="1"/>
      <c r="O29" s="12">
        <v>70</v>
      </c>
      <c r="P29" s="12">
        <v>69</v>
      </c>
      <c r="Q29" s="12">
        <v>70</v>
      </c>
      <c r="R29" s="1"/>
    </row>
    <row r="30" spans="1:22" x14ac:dyDescent="0.25">
      <c r="A30" s="9" t="s">
        <v>28</v>
      </c>
      <c r="C30" s="12">
        <v>468</v>
      </c>
      <c r="D30" s="1"/>
      <c r="E30" s="12">
        <v>468</v>
      </c>
      <c r="F30" s="12">
        <v>459</v>
      </c>
      <c r="G30" s="1"/>
      <c r="H30" s="12">
        <v>463</v>
      </c>
      <c r="I30" s="1"/>
      <c r="J30" s="12">
        <v>472</v>
      </c>
      <c r="K30" s="1"/>
      <c r="L30" s="12">
        <v>463</v>
      </c>
      <c r="M30" s="12">
        <v>461</v>
      </c>
      <c r="N30" s="1"/>
      <c r="O30" s="12">
        <v>461</v>
      </c>
      <c r="P30" s="12">
        <v>460</v>
      </c>
      <c r="Q30" s="12">
        <v>468</v>
      </c>
      <c r="R30" s="1"/>
    </row>
    <row r="31" spans="1:22" ht="15.75" thickBot="1" x14ac:dyDescent="0.3">
      <c r="A31" s="10" t="s">
        <v>29</v>
      </c>
      <c r="C31" s="13">
        <v>31</v>
      </c>
      <c r="D31" s="1"/>
      <c r="E31" s="13">
        <v>29</v>
      </c>
      <c r="F31" s="13">
        <v>31</v>
      </c>
      <c r="G31" s="1"/>
      <c r="H31" s="13">
        <v>28</v>
      </c>
      <c r="I31" s="1"/>
      <c r="J31" s="13">
        <v>30</v>
      </c>
      <c r="K31" s="1"/>
      <c r="L31" s="13">
        <v>29</v>
      </c>
      <c r="M31" s="13">
        <v>28</v>
      </c>
      <c r="N31" s="1"/>
      <c r="O31" s="13">
        <v>27</v>
      </c>
      <c r="P31" s="13">
        <v>27</v>
      </c>
      <c r="Q31" s="13">
        <v>28</v>
      </c>
      <c r="R31" s="1"/>
    </row>
    <row r="32" spans="1:22" ht="15.75" thickBot="1" x14ac:dyDescent="0.3">
      <c r="A32" s="8" t="s">
        <v>31</v>
      </c>
      <c r="C32" s="5">
        <f>+SUM(C28:C31)</f>
        <v>1002</v>
      </c>
      <c r="E32" s="5">
        <f>+SUM(E28:E31)</f>
        <v>994</v>
      </c>
      <c r="F32" s="5">
        <f>+SUM(F28:F31)</f>
        <v>971</v>
      </c>
      <c r="H32" s="5">
        <f>+SUM(H28:H31)</f>
        <v>978</v>
      </c>
      <c r="J32" s="5">
        <f>+SUM(J28:J31)</f>
        <v>999</v>
      </c>
      <c r="L32" s="5">
        <f>+SUM(L28:L31)</f>
        <v>989</v>
      </c>
      <c r="M32" s="5">
        <f>+SUM(M28:M31)</f>
        <v>973</v>
      </c>
      <c r="O32" s="5">
        <f>+SUM(O28:O31)</f>
        <v>1019</v>
      </c>
      <c r="P32" s="5">
        <f>+SUM(P28:P31)</f>
        <v>980</v>
      </c>
      <c r="Q32" s="5">
        <f>+SUM(Q28:Q31)</f>
        <v>1034</v>
      </c>
    </row>
  </sheetData>
  <mergeCells count="18">
    <mergeCell ref="M6:M8"/>
    <mergeCell ref="L6:L8"/>
    <mergeCell ref="O6:O8"/>
    <mergeCell ref="P6:P8"/>
    <mergeCell ref="Q6:Q8"/>
    <mergeCell ref="C6:C8"/>
    <mergeCell ref="E6:E8"/>
    <mergeCell ref="H6:H8"/>
    <mergeCell ref="J6:J8"/>
    <mergeCell ref="F6:F8"/>
    <mergeCell ref="L3:M3"/>
    <mergeCell ref="L4:M4"/>
    <mergeCell ref="O3:Q4"/>
    <mergeCell ref="C3:C4"/>
    <mergeCell ref="C2:F2"/>
    <mergeCell ref="H2:H4"/>
    <mergeCell ref="E3:F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8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5.8554687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1.28515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32" width="13.42578125" customWidth="1"/>
  </cols>
  <sheetData>
    <row r="2" spans="1:24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3"/>
      <c r="J2" s="42"/>
      <c r="L2" s="2"/>
      <c r="M2" s="2"/>
      <c r="O2" s="2"/>
      <c r="Q2" s="3"/>
      <c r="S2" s="90" t="s">
        <v>73</v>
      </c>
    </row>
    <row r="3" spans="1:24" x14ac:dyDescent="0.25">
      <c r="C3" s="90" t="s">
        <v>185</v>
      </c>
      <c r="E3" s="95" t="s">
        <v>4</v>
      </c>
      <c r="F3" s="95"/>
      <c r="H3" s="91"/>
      <c r="I3" s="3"/>
      <c r="J3" s="91" t="str">
        <f>+'Leed Sheet (D)'!Y3</f>
        <v>Sheriff</v>
      </c>
      <c r="L3" s="90" t="s">
        <v>189</v>
      </c>
      <c r="M3" s="90"/>
      <c r="N3" s="90"/>
      <c r="O3" s="90"/>
      <c r="Q3" s="90" t="s">
        <v>73</v>
      </c>
      <c r="S3" s="90"/>
    </row>
    <row r="4" spans="1:24" x14ac:dyDescent="0.25">
      <c r="C4" s="90"/>
      <c r="E4" s="95"/>
      <c r="F4" s="95"/>
      <c r="H4" s="91"/>
      <c r="I4" s="3"/>
      <c r="J4" s="91"/>
      <c r="L4" s="90" t="s">
        <v>191</v>
      </c>
      <c r="M4" s="90"/>
      <c r="O4" s="31" t="s">
        <v>213</v>
      </c>
      <c r="Q4" s="90"/>
      <c r="S4" s="2" t="s">
        <v>253</v>
      </c>
    </row>
    <row r="5" spans="1:24" ht="5.0999999999999996" customHeight="1" thickBot="1" x14ac:dyDescent="0.3">
      <c r="C5" s="1"/>
      <c r="H5" s="1"/>
      <c r="I5" s="1"/>
      <c r="J5" s="1"/>
      <c r="L5" s="1"/>
      <c r="M5" s="1"/>
      <c r="O5" s="1"/>
      <c r="Q5" s="1"/>
      <c r="S5" s="1"/>
      <c r="U5" s="17"/>
      <c r="V5" s="17"/>
      <c r="W5" s="17"/>
      <c r="X5" s="17"/>
    </row>
    <row r="6" spans="1:24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H6" s="92" t="str">
        <f>+'Leed Sheet (D)'!W6:W8</f>
        <v>Margaret "Peggy" CAPONE</v>
      </c>
      <c r="I6" s="30"/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tr">
        <f>+'Leed Sheet (D)'!AD6</f>
        <v>Hector TAVAREZ</v>
      </c>
      <c r="Q6" s="92" t="s">
        <v>313</v>
      </c>
      <c r="S6" s="92" t="s">
        <v>312</v>
      </c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"/>
      <c r="E7" s="100"/>
      <c r="F7" s="97"/>
      <c r="H7" s="93"/>
      <c r="I7" s="30"/>
      <c r="J7" s="93"/>
      <c r="L7" s="100"/>
      <c r="M7" s="97"/>
      <c r="O7" s="93"/>
      <c r="Q7" s="93"/>
      <c r="S7" s="93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"/>
      <c r="E8" s="101"/>
      <c r="F8" s="98"/>
      <c r="H8" s="94"/>
      <c r="I8" s="30"/>
      <c r="J8" s="94"/>
      <c r="L8" s="101"/>
      <c r="M8" s="98"/>
      <c r="O8" s="94"/>
      <c r="Q8" s="94"/>
      <c r="S8" s="94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U9" s="1"/>
      <c r="V9" s="1"/>
      <c r="W9" s="1"/>
      <c r="X9" s="1"/>
    </row>
    <row r="10" spans="1:24" x14ac:dyDescent="0.25">
      <c r="A10" t="s">
        <v>120</v>
      </c>
      <c r="C10" s="4">
        <v>22</v>
      </c>
      <c r="E10" s="4">
        <v>22</v>
      </c>
      <c r="F10" s="4">
        <v>21</v>
      </c>
      <c r="H10" s="4">
        <v>22</v>
      </c>
      <c r="J10" s="4">
        <v>22</v>
      </c>
      <c r="L10" s="4">
        <v>20</v>
      </c>
      <c r="M10" s="4">
        <v>22</v>
      </c>
      <c r="O10" s="4"/>
      <c r="Q10" s="4">
        <v>22</v>
      </c>
      <c r="S10" s="4">
        <v>20</v>
      </c>
      <c r="U10" s="4">
        <v>22</v>
      </c>
      <c r="V10" s="58">
        <v>6</v>
      </c>
      <c r="W10" s="58">
        <v>13</v>
      </c>
      <c r="X10" s="13">
        <v>0</v>
      </c>
    </row>
    <row r="11" spans="1:24" x14ac:dyDescent="0.25">
      <c r="A11" t="s">
        <v>121</v>
      </c>
      <c r="C11" s="4">
        <v>17</v>
      </c>
      <c r="E11" s="4">
        <v>17</v>
      </c>
      <c r="F11" s="4">
        <v>17</v>
      </c>
      <c r="H11" s="4">
        <v>17</v>
      </c>
      <c r="J11" s="4">
        <v>16</v>
      </c>
      <c r="L11" s="4">
        <v>17</v>
      </c>
      <c r="M11" s="4">
        <v>17</v>
      </c>
      <c r="O11" s="4"/>
      <c r="Q11" s="4">
        <v>17</v>
      </c>
      <c r="S11" s="4">
        <v>17</v>
      </c>
      <c r="U11" s="4">
        <v>17</v>
      </c>
      <c r="V11" s="58">
        <v>2</v>
      </c>
      <c r="W11" s="58">
        <v>21</v>
      </c>
      <c r="X11" s="13">
        <v>0</v>
      </c>
    </row>
    <row r="12" spans="1:24" x14ac:dyDescent="0.25">
      <c r="A12" t="s">
        <v>122</v>
      </c>
      <c r="C12" s="4">
        <v>20</v>
      </c>
      <c r="E12" s="4">
        <v>20</v>
      </c>
      <c r="F12" s="4">
        <v>17</v>
      </c>
      <c r="H12" s="4">
        <v>18</v>
      </c>
      <c r="J12" s="4">
        <v>20</v>
      </c>
      <c r="L12" s="4">
        <v>20</v>
      </c>
      <c r="M12" s="4">
        <v>18</v>
      </c>
      <c r="O12" s="4"/>
      <c r="Q12" s="4">
        <v>19</v>
      </c>
      <c r="S12" s="4">
        <v>20</v>
      </c>
      <c r="U12" s="4">
        <v>23</v>
      </c>
      <c r="V12" s="58">
        <v>1</v>
      </c>
      <c r="W12" s="58">
        <v>14</v>
      </c>
      <c r="X12" s="13">
        <v>2</v>
      </c>
    </row>
    <row r="13" spans="1:24" x14ac:dyDescent="0.25">
      <c r="A13" t="s">
        <v>123</v>
      </c>
      <c r="C13" s="4">
        <v>25</v>
      </c>
      <c r="E13" s="4">
        <v>26</v>
      </c>
      <c r="F13" s="4">
        <v>25</v>
      </c>
      <c r="H13" s="4">
        <v>24</v>
      </c>
      <c r="J13" s="4">
        <v>26</v>
      </c>
      <c r="L13" s="4">
        <v>24</v>
      </c>
      <c r="M13" s="4">
        <v>24</v>
      </c>
      <c r="O13" s="4">
        <v>24</v>
      </c>
      <c r="Q13" s="4">
        <v>24</v>
      </c>
      <c r="S13" s="4">
        <v>25</v>
      </c>
      <c r="U13" s="4">
        <v>27</v>
      </c>
      <c r="V13" s="58">
        <v>1</v>
      </c>
      <c r="W13" s="58">
        <v>49</v>
      </c>
      <c r="X13" s="13">
        <v>0</v>
      </c>
    </row>
    <row r="14" spans="1:24" x14ac:dyDescent="0.25">
      <c r="A14" t="s">
        <v>124</v>
      </c>
      <c r="C14" s="4">
        <v>14</v>
      </c>
      <c r="E14" s="4">
        <v>12</v>
      </c>
      <c r="F14" s="4">
        <v>14</v>
      </c>
      <c r="H14" s="4">
        <v>15</v>
      </c>
      <c r="J14" s="4">
        <v>15</v>
      </c>
      <c r="L14" s="4">
        <v>14</v>
      </c>
      <c r="M14" s="4">
        <v>13</v>
      </c>
      <c r="O14" s="4"/>
      <c r="Q14" s="4">
        <v>14</v>
      </c>
      <c r="S14" s="4">
        <v>13</v>
      </c>
      <c r="U14" s="4">
        <v>15</v>
      </c>
      <c r="V14" s="58">
        <v>1</v>
      </c>
      <c r="W14" s="58">
        <v>9</v>
      </c>
      <c r="X14" s="13">
        <v>0</v>
      </c>
    </row>
    <row r="15" spans="1:24" x14ac:dyDescent="0.25">
      <c r="A15" t="s">
        <v>125</v>
      </c>
      <c r="C15" s="4">
        <v>18</v>
      </c>
      <c r="E15" s="4">
        <v>17</v>
      </c>
      <c r="F15" s="4">
        <v>18</v>
      </c>
      <c r="H15" s="4">
        <v>17</v>
      </c>
      <c r="J15" s="4">
        <v>16</v>
      </c>
      <c r="L15" s="4">
        <v>18</v>
      </c>
      <c r="M15" s="4">
        <v>17</v>
      </c>
      <c r="O15" s="4"/>
      <c r="Q15" s="4">
        <v>19</v>
      </c>
      <c r="S15" s="4">
        <v>18</v>
      </c>
      <c r="U15" s="4">
        <v>23</v>
      </c>
      <c r="V15" s="58">
        <v>2</v>
      </c>
      <c r="W15" s="58">
        <v>39</v>
      </c>
      <c r="X15" s="13">
        <v>0</v>
      </c>
    </row>
    <row r="16" spans="1:24" x14ac:dyDescent="0.25">
      <c r="A16" t="s">
        <v>126</v>
      </c>
      <c r="C16" s="4">
        <v>26</v>
      </c>
      <c r="E16" s="4">
        <v>28</v>
      </c>
      <c r="F16" s="4">
        <v>26</v>
      </c>
      <c r="H16" s="4">
        <v>27</v>
      </c>
      <c r="J16" s="4">
        <v>23</v>
      </c>
      <c r="L16" s="4">
        <v>27</v>
      </c>
      <c r="M16" s="4">
        <v>23</v>
      </c>
      <c r="O16" s="4">
        <v>25</v>
      </c>
      <c r="Q16" s="4">
        <v>26</v>
      </c>
      <c r="S16" s="4">
        <v>27</v>
      </c>
      <c r="U16" s="4">
        <v>30</v>
      </c>
      <c r="V16" s="58">
        <v>11</v>
      </c>
      <c r="W16" s="58">
        <v>21</v>
      </c>
      <c r="X16" s="13">
        <v>0</v>
      </c>
    </row>
    <row r="17" spans="1:24" x14ac:dyDescent="0.25">
      <c r="A17" t="s">
        <v>127</v>
      </c>
      <c r="C17" s="4">
        <v>11</v>
      </c>
      <c r="E17" s="4">
        <v>10</v>
      </c>
      <c r="F17" s="4">
        <v>10</v>
      </c>
      <c r="H17" s="4">
        <v>8</v>
      </c>
      <c r="J17" s="4">
        <v>11</v>
      </c>
      <c r="L17" s="4">
        <v>11</v>
      </c>
      <c r="M17" s="4">
        <v>9</v>
      </c>
      <c r="O17" s="4">
        <v>10</v>
      </c>
      <c r="Q17" s="4">
        <v>11</v>
      </c>
      <c r="S17" s="4">
        <v>10</v>
      </c>
      <c r="U17" s="4">
        <v>11</v>
      </c>
      <c r="V17" s="58">
        <v>3</v>
      </c>
      <c r="W17" s="58">
        <v>21</v>
      </c>
      <c r="X17" s="13">
        <v>3</v>
      </c>
    </row>
    <row r="18" spans="1:24" x14ac:dyDescent="0.25">
      <c r="A18" t="s">
        <v>128</v>
      </c>
      <c r="C18" s="4">
        <v>28</v>
      </c>
      <c r="E18" s="4">
        <v>27</v>
      </c>
      <c r="F18" s="4">
        <v>28</v>
      </c>
      <c r="H18" s="4">
        <v>27</v>
      </c>
      <c r="J18" s="4">
        <v>28</v>
      </c>
      <c r="L18" s="4">
        <v>27</v>
      </c>
      <c r="M18" s="4">
        <v>28</v>
      </c>
      <c r="O18" s="4">
        <v>28</v>
      </c>
      <c r="Q18" s="4">
        <v>28</v>
      </c>
      <c r="S18" s="4">
        <v>28</v>
      </c>
      <c r="U18" s="4">
        <v>29</v>
      </c>
      <c r="V18" s="58">
        <v>2</v>
      </c>
      <c r="W18" s="58">
        <v>46</v>
      </c>
      <c r="X18" s="13">
        <v>0</v>
      </c>
    </row>
    <row r="19" spans="1:24" x14ac:dyDescent="0.25">
      <c r="A19" t="s">
        <v>129</v>
      </c>
      <c r="C19" s="4">
        <v>30</v>
      </c>
      <c r="E19" s="4">
        <v>29</v>
      </c>
      <c r="F19" s="4">
        <v>29</v>
      </c>
      <c r="H19" s="4">
        <v>29</v>
      </c>
      <c r="J19" s="4">
        <v>29</v>
      </c>
      <c r="L19" s="4">
        <v>30</v>
      </c>
      <c r="M19" s="4">
        <v>29</v>
      </c>
      <c r="O19" s="4">
        <v>27</v>
      </c>
      <c r="Q19" s="4">
        <v>27</v>
      </c>
      <c r="S19" s="4">
        <v>28</v>
      </c>
      <c r="U19" s="4">
        <v>31</v>
      </c>
      <c r="V19" s="58">
        <v>0</v>
      </c>
      <c r="W19" s="58">
        <v>45</v>
      </c>
      <c r="X19" s="13">
        <v>1</v>
      </c>
    </row>
    <row r="20" spans="1:24" x14ac:dyDescent="0.25">
      <c r="A20" t="s">
        <v>130</v>
      </c>
      <c r="C20" s="4">
        <v>17</v>
      </c>
      <c r="E20" s="4">
        <v>15</v>
      </c>
      <c r="F20" s="4">
        <v>16</v>
      </c>
      <c r="H20" s="4">
        <v>17</v>
      </c>
      <c r="J20" s="4">
        <v>16</v>
      </c>
      <c r="L20" s="4">
        <v>18</v>
      </c>
      <c r="M20" s="4">
        <v>14</v>
      </c>
      <c r="O20" s="4">
        <v>15</v>
      </c>
      <c r="Q20" s="4">
        <v>16</v>
      </c>
      <c r="S20" s="4">
        <v>17</v>
      </c>
      <c r="U20" s="4">
        <v>20</v>
      </c>
      <c r="V20" s="58">
        <v>8</v>
      </c>
      <c r="W20" s="58">
        <v>32</v>
      </c>
      <c r="X20" s="13">
        <v>1</v>
      </c>
    </row>
    <row r="21" spans="1:24" x14ac:dyDescent="0.25">
      <c r="A21" t="s">
        <v>131</v>
      </c>
      <c r="C21" s="4">
        <v>20</v>
      </c>
      <c r="E21" s="4">
        <v>20</v>
      </c>
      <c r="F21" s="4">
        <v>20</v>
      </c>
      <c r="H21" s="4">
        <v>18</v>
      </c>
      <c r="J21" s="4">
        <v>21</v>
      </c>
      <c r="L21" s="4">
        <v>20</v>
      </c>
      <c r="M21" s="4">
        <v>20</v>
      </c>
      <c r="O21" s="4"/>
      <c r="Q21" s="4">
        <v>19</v>
      </c>
      <c r="S21" s="4">
        <v>19</v>
      </c>
      <c r="U21" s="4">
        <v>21</v>
      </c>
      <c r="V21" s="58">
        <v>9</v>
      </c>
      <c r="W21" s="58">
        <v>36</v>
      </c>
      <c r="X21" s="13">
        <v>2</v>
      </c>
    </row>
    <row r="22" spans="1:24" x14ac:dyDescent="0.25">
      <c r="A22" t="s">
        <v>132</v>
      </c>
      <c r="C22" s="4">
        <v>40</v>
      </c>
      <c r="E22" s="4">
        <v>39</v>
      </c>
      <c r="F22" s="4">
        <v>38</v>
      </c>
      <c r="H22" s="4">
        <v>37</v>
      </c>
      <c r="J22" s="4">
        <v>36</v>
      </c>
      <c r="L22" s="4">
        <v>38</v>
      </c>
      <c r="M22" s="4">
        <v>35</v>
      </c>
      <c r="O22" s="4">
        <v>37</v>
      </c>
      <c r="Q22" s="4">
        <v>37</v>
      </c>
      <c r="S22" s="4">
        <v>41</v>
      </c>
      <c r="U22" s="4">
        <v>43</v>
      </c>
      <c r="V22" s="58">
        <v>2</v>
      </c>
      <c r="W22" s="58">
        <v>15</v>
      </c>
      <c r="X22" s="13">
        <v>2</v>
      </c>
    </row>
    <row r="23" spans="1:24" ht="15.75" thickBot="1" x14ac:dyDescent="0.3"/>
    <row r="24" spans="1:24" ht="15.75" thickBot="1" x14ac:dyDescent="0.3">
      <c r="A24" s="8" t="s">
        <v>27</v>
      </c>
      <c r="C24" s="5">
        <f>+SUM(C10:C22)</f>
        <v>288</v>
      </c>
      <c r="E24" s="5">
        <f t="shared" ref="E24:S24" si="0">+SUM(E10:E22)</f>
        <v>282</v>
      </c>
      <c r="F24" s="5">
        <f t="shared" ref="F24" si="1">+SUM(F10:F22)</f>
        <v>279</v>
      </c>
      <c r="H24" s="5">
        <f t="shared" si="0"/>
        <v>276</v>
      </c>
      <c r="J24" s="5">
        <f t="shared" si="0"/>
        <v>279</v>
      </c>
      <c r="L24" s="5">
        <f t="shared" ref="L24" si="2">+SUM(L10:L22)</f>
        <v>284</v>
      </c>
      <c r="M24" s="5">
        <f t="shared" si="0"/>
        <v>269</v>
      </c>
      <c r="O24" s="5">
        <f t="shared" si="0"/>
        <v>166</v>
      </c>
      <c r="Q24" s="5">
        <f t="shared" si="0"/>
        <v>279</v>
      </c>
      <c r="S24" s="5">
        <f t="shared" si="0"/>
        <v>283</v>
      </c>
      <c r="U24" s="5">
        <f>+SUM(U10:U22)</f>
        <v>312</v>
      </c>
      <c r="V24" s="5">
        <f>+SUM(V10:V22)</f>
        <v>48</v>
      </c>
      <c r="W24" s="5">
        <f>+SUM(W10:W22)</f>
        <v>361</v>
      </c>
      <c r="X24" s="5">
        <f>+SUM(X10:X22)</f>
        <v>11</v>
      </c>
    </row>
    <row r="25" spans="1:24" x14ac:dyDescent="0.25">
      <c r="A25" s="9" t="s">
        <v>217</v>
      </c>
      <c r="C25" s="12">
        <v>47</v>
      </c>
      <c r="E25" s="12">
        <v>45</v>
      </c>
      <c r="F25" s="12">
        <v>47</v>
      </c>
      <c r="H25" s="12">
        <v>45</v>
      </c>
      <c r="J25" s="12">
        <v>46</v>
      </c>
      <c r="L25" s="12">
        <v>47</v>
      </c>
      <c r="M25" s="12">
        <v>45</v>
      </c>
      <c r="O25" s="12">
        <v>26</v>
      </c>
      <c r="Q25" s="12">
        <v>43</v>
      </c>
      <c r="S25" s="12">
        <v>47</v>
      </c>
    </row>
    <row r="26" spans="1:24" x14ac:dyDescent="0.25">
      <c r="A26" s="9" t="s">
        <v>28</v>
      </c>
      <c r="C26" s="12">
        <v>349</v>
      </c>
      <c r="E26" s="12">
        <v>351</v>
      </c>
      <c r="F26" s="12">
        <v>338</v>
      </c>
      <c r="H26" s="12">
        <v>342</v>
      </c>
      <c r="J26" s="12">
        <v>347</v>
      </c>
      <c r="L26" s="12">
        <v>354</v>
      </c>
      <c r="M26" s="12">
        <v>339</v>
      </c>
      <c r="O26" s="12">
        <v>219</v>
      </c>
      <c r="Q26" s="12">
        <v>348</v>
      </c>
      <c r="S26" s="12">
        <v>341</v>
      </c>
    </row>
    <row r="27" spans="1:24" ht="15.75" thickBot="1" x14ac:dyDescent="0.3">
      <c r="A27" s="10" t="s">
        <v>29</v>
      </c>
      <c r="C27" s="13">
        <v>10</v>
      </c>
      <c r="E27" s="13">
        <v>10</v>
      </c>
      <c r="F27" s="13">
        <v>11</v>
      </c>
      <c r="H27" s="13">
        <v>11</v>
      </c>
      <c r="J27" s="13">
        <v>11</v>
      </c>
      <c r="L27" s="13">
        <v>11</v>
      </c>
      <c r="M27" s="13">
        <v>10</v>
      </c>
      <c r="O27" s="13">
        <v>7</v>
      </c>
      <c r="Q27" s="13">
        <v>11</v>
      </c>
      <c r="S27" s="13">
        <v>11</v>
      </c>
    </row>
    <row r="28" spans="1:24" ht="15.75" thickBot="1" x14ac:dyDescent="0.3">
      <c r="A28" s="8" t="s">
        <v>31</v>
      </c>
      <c r="C28" s="5">
        <f>+SUM(C24:C27)</f>
        <v>694</v>
      </c>
      <c r="E28" s="5">
        <f>+SUM(E24:E27)</f>
        <v>688</v>
      </c>
      <c r="F28" s="5">
        <f>+SUM(F24:F27)</f>
        <v>675</v>
      </c>
      <c r="H28" s="5">
        <f>+SUM(H24:H27)</f>
        <v>674</v>
      </c>
      <c r="J28" s="5">
        <f>+SUM(J24:J27)</f>
        <v>683</v>
      </c>
      <c r="L28" s="5">
        <f>+SUM(L24:L27)</f>
        <v>696</v>
      </c>
      <c r="M28" s="5">
        <f>+SUM(M24:M27)</f>
        <v>663</v>
      </c>
      <c r="O28" s="5">
        <f>+SUM(O24:O27)</f>
        <v>418</v>
      </c>
      <c r="Q28" s="5">
        <f>+SUM(Q24:Q27)</f>
        <v>681</v>
      </c>
      <c r="S28" s="5">
        <f>+SUM(S24:S27)</f>
        <v>682</v>
      </c>
    </row>
  </sheetData>
  <mergeCells count="19">
    <mergeCell ref="L4:M4"/>
    <mergeCell ref="F6:F8"/>
    <mergeCell ref="L6:L8"/>
    <mergeCell ref="S6:S8"/>
    <mergeCell ref="C3:C4"/>
    <mergeCell ref="M6:M8"/>
    <mergeCell ref="O6:O8"/>
    <mergeCell ref="Q6:Q8"/>
    <mergeCell ref="L3:O3"/>
    <mergeCell ref="Q3:Q4"/>
    <mergeCell ref="S2:S3"/>
    <mergeCell ref="C2:F2"/>
    <mergeCell ref="H2:H4"/>
    <mergeCell ref="E3:F4"/>
    <mergeCell ref="J3:J4"/>
    <mergeCell ref="C6:C8"/>
    <mergeCell ref="E6:E8"/>
    <mergeCell ref="H6:H8"/>
    <mergeCell ref="J6:J8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9.42578125" bestFit="1" customWidth="1"/>
    <col min="2" max="2" width="1.7109375" customWidth="1"/>
    <col min="3" max="3" width="12.140625" customWidth="1"/>
    <col min="4" max="4" width="1.7109375" customWidth="1"/>
    <col min="5" max="5" width="11.7109375" customWidth="1"/>
    <col min="6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7" width="12.140625" customWidth="1"/>
    <col min="18" max="18" width="1.7109375" customWidth="1"/>
    <col min="19" max="22" width="12.7109375" customWidth="1"/>
    <col min="23" max="43" width="13.42578125" customWidth="1"/>
  </cols>
  <sheetData>
    <row r="2" spans="1:22" ht="15" customHeight="1" x14ac:dyDescent="0.25">
      <c r="C2" s="90" t="s">
        <v>188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N2" s="2"/>
      <c r="O2" s="3"/>
      <c r="P2" s="3"/>
      <c r="Q2" s="3"/>
    </row>
    <row r="3" spans="1:22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N3" s="51"/>
      <c r="O3" s="95" t="s">
        <v>39</v>
      </c>
      <c r="P3" s="95"/>
      <c r="Q3" s="95"/>
    </row>
    <row r="4" spans="1:22" ht="15" customHeight="1" x14ac:dyDescent="0.25">
      <c r="C4" s="90"/>
      <c r="E4" s="95"/>
      <c r="F4" s="95"/>
      <c r="H4" s="91"/>
      <c r="J4" s="91"/>
      <c r="L4" s="90" t="s">
        <v>191</v>
      </c>
      <c r="M4" s="90"/>
      <c r="O4" s="95"/>
      <c r="P4" s="95"/>
      <c r="Q4" s="95"/>
    </row>
    <row r="5" spans="1:22" ht="5.0999999999999996" customHeight="1" thickBot="1" x14ac:dyDescent="0.3">
      <c r="H5" s="1"/>
      <c r="J5" s="1"/>
      <c r="L5" s="1"/>
      <c r="M5" s="1"/>
      <c r="O5" s="1"/>
      <c r="P5" s="1"/>
      <c r="Q5" s="1"/>
      <c r="S5" s="17"/>
      <c r="T5" s="17"/>
      <c r="U5" s="17"/>
    </row>
    <row r="6" spans="1:22" ht="15" customHeight="1" x14ac:dyDescent="0.25">
      <c r="C6" s="92" t="s">
        <v>204</v>
      </c>
      <c r="E6" s="99" t="s">
        <v>205</v>
      </c>
      <c r="F6" s="96" t="s">
        <v>206</v>
      </c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9" t="s">
        <v>246</v>
      </c>
      <c r="P6" s="105" t="s">
        <v>246</v>
      </c>
      <c r="Q6" s="96" t="s">
        <v>246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D7" s="1"/>
      <c r="E7" s="100"/>
      <c r="F7" s="97"/>
      <c r="H7" s="93"/>
      <c r="J7" s="93"/>
      <c r="L7" s="100"/>
      <c r="M7" s="97"/>
      <c r="O7" s="100"/>
      <c r="P7" s="106"/>
      <c r="Q7" s="97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D8" s="1"/>
      <c r="E8" s="101"/>
      <c r="F8" s="98"/>
      <c r="H8" s="94"/>
      <c r="J8" s="94"/>
      <c r="L8" s="101"/>
      <c r="M8" s="98"/>
      <c r="O8" s="101"/>
      <c r="P8" s="107"/>
      <c r="Q8" s="98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</row>
    <row r="10" spans="1:22" x14ac:dyDescent="0.25">
      <c r="A10" t="s">
        <v>133</v>
      </c>
      <c r="C10" s="4">
        <v>13</v>
      </c>
      <c r="E10" s="4">
        <v>12</v>
      </c>
      <c r="F10" s="4">
        <v>13</v>
      </c>
      <c r="H10" s="4">
        <v>12</v>
      </c>
      <c r="J10" s="4">
        <v>13</v>
      </c>
      <c r="L10" s="4">
        <v>12</v>
      </c>
      <c r="M10" s="4">
        <v>13</v>
      </c>
      <c r="N10" s="1"/>
      <c r="O10" s="4"/>
      <c r="P10" s="4"/>
      <c r="Q10" s="4"/>
      <c r="S10" s="4">
        <v>13</v>
      </c>
      <c r="T10" s="58">
        <v>1</v>
      </c>
      <c r="U10" s="58">
        <v>29</v>
      </c>
      <c r="V10" s="58">
        <v>0</v>
      </c>
    </row>
    <row r="11" spans="1:22" x14ac:dyDescent="0.25">
      <c r="A11" t="s">
        <v>134</v>
      </c>
      <c r="C11" s="4">
        <v>4</v>
      </c>
      <c r="E11" s="4">
        <v>4</v>
      </c>
      <c r="F11" s="4">
        <v>4</v>
      </c>
      <c r="H11" s="4">
        <v>4</v>
      </c>
      <c r="J11" s="4">
        <v>4</v>
      </c>
      <c r="L11" s="4">
        <v>4</v>
      </c>
      <c r="M11" s="4">
        <v>4</v>
      </c>
      <c r="N11" s="1"/>
      <c r="O11" s="4"/>
      <c r="P11" s="4"/>
      <c r="Q11" s="4"/>
      <c r="S11" s="4">
        <v>4</v>
      </c>
      <c r="T11" s="58">
        <v>0</v>
      </c>
      <c r="U11" s="58">
        <v>18</v>
      </c>
      <c r="V11" s="58">
        <v>0</v>
      </c>
    </row>
    <row r="12" spans="1:22" x14ac:dyDescent="0.25">
      <c r="A12" t="s">
        <v>135</v>
      </c>
      <c r="C12" s="4">
        <v>9</v>
      </c>
      <c r="E12" s="4">
        <v>8</v>
      </c>
      <c r="F12" s="4">
        <v>9</v>
      </c>
      <c r="H12" s="4">
        <v>9</v>
      </c>
      <c r="J12" s="4">
        <v>9</v>
      </c>
      <c r="L12" s="4">
        <v>9</v>
      </c>
      <c r="M12" s="4">
        <v>9</v>
      </c>
      <c r="N12" s="1"/>
      <c r="O12" s="4"/>
      <c r="P12" s="4"/>
      <c r="Q12" s="4"/>
      <c r="S12" s="4">
        <v>9</v>
      </c>
      <c r="T12" s="58">
        <v>4</v>
      </c>
      <c r="U12" s="58">
        <v>24</v>
      </c>
      <c r="V12" s="58">
        <v>0</v>
      </c>
    </row>
    <row r="13" spans="1:22" x14ac:dyDescent="0.25">
      <c r="A13" t="s">
        <v>136</v>
      </c>
      <c r="C13" s="4">
        <v>7</v>
      </c>
      <c r="E13" s="4">
        <v>7</v>
      </c>
      <c r="F13" s="4">
        <v>7</v>
      </c>
      <c r="H13" s="4">
        <v>7</v>
      </c>
      <c r="J13" s="4">
        <v>7</v>
      </c>
      <c r="L13" s="4">
        <v>6</v>
      </c>
      <c r="M13" s="4">
        <v>7</v>
      </c>
      <c r="N13" s="1"/>
      <c r="O13" s="4"/>
      <c r="P13" s="4"/>
      <c r="Q13" s="4"/>
      <c r="S13" s="4">
        <v>7</v>
      </c>
      <c r="T13" s="58">
        <v>2</v>
      </c>
      <c r="U13" s="58">
        <v>9</v>
      </c>
      <c r="V13" s="58">
        <v>0</v>
      </c>
    </row>
    <row r="14" spans="1:22" x14ac:dyDescent="0.25">
      <c r="A14" t="s">
        <v>137</v>
      </c>
      <c r="C14" s="4">
        <v>8</v>
      </c>
      <c r="E14" s="4">
        <v>8</v>
      </c>
      <c r="F14" s="4">
        <v>8</v>
      </c>
      <c r="H14" s="4">
        <v>8</v>
      </c>
      <c r="J14" s="4">
        <v>8</v>
      </c>
      <c r="L14" s="4">
        <v>8</v>
      </c>
      <c r="M14" s="4">
        <v>8</v>
      </c>
      <c r="N14" s="1"/>
      <c r="O14" s="4"/>
      <c r="P14" s="4"/>
      <c r="Q14" s="4"/>
      <c r="S14" s="4">
        <v>8</v>
      </c>
      <c r="T14" s="58">
        <v>0</v>
      </c>
      <c r="U14" s="58">
        <v>21</v>
      </c>
      <c r="V14" s="58">
        <v>1</v>
      </c>
    </row>
    <row r="15" spans="1:22" x14ac:dyDescent="0.25">
      <c r="A15" t="s">
        <v>138</v>
      </c>
      <c r="C15" s="4">
        <v>12</v>
      </c>
      <c r="E15" s="4">
        <v>12</v>
      </c>
      <c r="F15" s="4">
        <v>11</v>
      </c>
      <c r="H15" s="4">
        <v>12</v>
      </c>
      <c r="J15" s="4">
        <v>12</v>
      </c>
      <c r="L15" s="4">
        <v>12</v>
      </c>
      <c r="M15" s="4">
        <v>11</v>
      </c>
      <c r="N15" s="1"/>
      <c r="O15" s="4"/>
      <c r="P15" s="4"/>
      <c r="Q15" s="4"/>
      <c r="S15" s="4">
        <v>12</v>
      </c>
      <c r="T15" s="58">
        <v>3</v>
      </c>
      <c r="U15" s="58">
        <v>18</v>
      </c>
      <c r="V15" s="58">
        <v>0</v>
      </c>
    </row>
    <row r="16" spans="1:22" x14ac:dyDescent="0.25">
      <c r="A16" t="s">
        <v>139</v>
      </c>
      <c r="C16" s="4">
        <v>8</v>
      </c>
      <c r="E16" s="4">
        <v>7</v>
      </c>
      <c r="F16" s="4">
        <v>8</v>
      </c>
      <c r="H16" s="4">
        <v>7</v>
      </c>
      <c r="J16" s="4">
        <v>8</v>
      </c>
      <c r="L16" s="4">
        <v>7</v>
      </c>
      <c r="M16" s="4">
        <v>8</v>
      </c>
      <c r="N16" s="1"/>
      <c r="O16" s="4"/>
      <c r="P16" s="4"/>
      <c r="Q16" s="4"/>
      <c r="S16" s="4">
        <v>8</v>
      </c>
      <c r="T16" s="58">
        <v>2</v>
      </c>
      <c r="U16" s="58">
        <v>17</v>
      </c>
      <c r="V16" s="58">
        <v>0</v>
      </c>
    </row>
    <row r="17" spans="1:22" ht="15.75" thickBot="1" x14ac:dyDescent="0.3"/>
    <row r="18" spans="1:22" ht="15.75" thickBot="1" x14ac:dyDescent="0.3">
      <c r="A18" s="8" t="s">
        <v>27</v>
      </c>
      <c r="C18" s="5">
        <f>+SUM(C10:C16)</f>
        <v>61</v>
      </c>
      <c r="E18" s="5">
        <f t="shared" ref="E18:F18" si="0">+SUM(E10:E16)</f>
        <v>58</v>
      </c>
      <c r="F18" s="5">
        <f t="shared" si="0"/>
        <v>60</v>
      </c>
      <c r="H18" s="5">
        <f t="shared" ref="H18:J18" si="1">+SUM(H10:H16)</f>
        <v>59</v>
      </c>
      <c r="J18" s="5">
        <f t="shared" si="1"/>
        <v>61</v>
      </c>
      <c r="L18" s="5">
        <f t="shared" ref="L18" si="2">+SUM(L10:L16)</f>
        <v>58</v>
      </c>
      <c r="M18" s="5">
        <f t="shared" ref="M18" si="3">+SUM(M10:M16)</f>
        <v>60</v>
      </c>
      <c r="N18" s="6"/>
      <c r="O18" s="5">
        <f t="shared" ref="O18" si="4">+SUM(O10:O16)</f>
        <v>0</v>
      </c>
      <c r="P18" s="5">
        <f t="shared" ref="P18:Q18" si="5">+SUM(P10:P16)</f>
        <v>0</v>
      </c>
      <c r="Q18" s="5">
        <f t="shared" si="5"/>
        <v>0</v>
      </c>
      <c r="S18" s="5">
        <f>+SUM(S10:S16)</f>
        <v>61</v>
      </c>
      <c r="T18" s="5">
        <f>+SUM(T10:T16)</f>
        <v>12</v>
      </c>
      <c r="U18" s="5">
        <f>+SUM(U10:U16)</f>
        <v>136</v>
      </c>
      <c r="V18" s="5">
        <f>+SUM(V10:V16)</f>
        <v>1</v>
      </c>
    </row>
    <row r="19" spans="1:22" x14ac:dyDescent="0.25">
      <c r="A19" s="9" t="s">
        <v>217</v>
      </c>
      <c r="C19" s="12">
        <v>12</v>
      </c>
      <c r="E19" s="12">
        <v>11</v>
      </c>
      <c r="F19" s="12">
        <v>12</v>
      </c>
      <c r="H19" s="12">
        <v>12</v>
      </c>
      <c r="J19" s="12">
        <v>12</v>
      </c>
      <c r="L19" s="12">
        <v>12</v>
      </c>
      <c r="M19" s="12">
        <v>11</v>
      </c>
      <c r="N19" s="19"/>
      <c r="O19" s="12"/>
      <c r="P19" s="12"/>
      <c r="Q19" s="12"/>
    </row>
    <row r="20" spans="1:22" x14ac:dyDescent="0.25">
      <c r="A20" s="9" t="s">
        <v>28</v>
      </c>
      <c r="C20" s="12">
        <v>134</v>
      </c>
      <c r="E20" s="12">
        <v>132</v>
      </c>
      <c r="F20" s="12">
        <v>133</v>
      </c>
      <c r="H20" s="12">
        <v>131</v>
      </c>
      <c r="J20" s="12">
        <v>132</v>
      </c>
      <c r="L20" s="12">
        <v>134</v>
      </c>
      <c r="M20" s="12">
        <v>130</v>
      </c>
      <c r="N20" s="19"/>
      <c r="O20" s="12"/>
      <c r="P20" s="12"/>
      <c r="Q20" s="12"/>
    </row>
    <row r="21" spans="1:22" ht="15.75" thickBot="1" x14ac:dyDescent="0.3">
      <c r="A21" s="10" t="s">
        <v>29</v>
      </c>
      <c r="C21" s="13">
        <v>1</v>
      </c>
      <c r="E21" s="13">
        <v>1</v>
      </c>
      <c r="F21" s="13">
        <v>1</v>
      </c>
      <c r="H21" s="13">
        <v>0</v>
      </c>
      <c r="J21" s="13">
        <v>1</v>
      </c>
      <c r="L21" s="13">
        <v>0</v>
      </c>
      <c r="M21" s="13">
        <v>0</v>
      </c>
      <c r="N21" s="19"/>
      <c r="O21" s="13"/>
      <c r="P21" s="13"/>
      <c r="Q21" s="13"/>
    </row>
    <row r="22" spans="1:22" ht="15.75" thickBot="1" x14ac:dyDescent="0.3">
      <c r="A22" s="8" t="s">
        <v>31</v>
      </c>
      <c r="C22" s="5">
        <f>+SUM(C18:C21)</f>
        <v>208</v>
      </c>
      <c r="E22" s="5">
        <f>+SUM(E18:E21)</f>
        <v>202</v>
      </c>
      <c r="F22" s="5">
        <f>+SUM(F18:F21)</f>
        <v>206</v>
      </c>
      <c r="H22" s="5">
        <f>+SUM(H18:H21)</f>
        <v>202</v>
      </c>
      <c r="J22" s="5">
        <f>+SUM(J18:J21)</f>
        <v>206</v>
      </c>
      <c r="L22" s="5">
        <f>+SUM(L18:L21)</f>
        <v>204</v>
      </c>
      <c r="M22" s="5">
        <f>+SUM(M18:M21)</f>
        <v>201</v>
      </c>
      <c r="N22" s="6"/>
      <c r="O22" s="5">
        <f>+SUM(O18:O21)</f>
        <v>0</v>
      </c>
      <c r="P22" s="5">
        <f>+SUM(P18:P21)</f>
        <v>0</v>
      </c>
      <c r="Q22" s="5">
        <f>+SUM(Q18:Q21)</f>
        <v>0</v>
      </c>
    </row>
  </sheetData>
  <mergeCells count="18">
    <mergeCell ref="C6:C8"/>
    <mergeCell ref="E6:E8"/>
    <mergeCell ref="H6:H8"/>
    <mergeCell ref="J6:J8"/>
    <mergeCell ref="O6:O8"/>
    <mergeCell ref="P6:P8"/>
    <mergeCell ref="Q6:Q8"/>
    <mergeCell ref="O3:Q4"/>
    <mergeCell ref="F6:F8"/>
    <mergeCell ref="L6:L8"/>
    <mergeCell ref="M6:M8"/>
    <mergeCell ref="C2:F2"/>
    <mergeCell ref="H2:H4"/>
    <mergeCell ref="E3:F4"/>
    <mergeCell ref="J3:J4"/>
    <mergeCell ref="L3:M3"/>
    <mergeCell ref="L4:M4"/>
    <mergeCell ref="C3:C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0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5.425781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41" width="13.42578125" customWidth="1"/>
  </cols>
  <sheetData>
    <row r="2" spans="1:24" ht="15" customHeight="1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  <c r="O2" s="1"/>
      <c r="Q2" s="3"/>
      <c r="S2" s="3"/>
    </row>
    <row r="3" spans="1:24" ht="15" customHeight="1" x14ac:dyDescent="0.25">
      <c r="C3" s="90" t="s">
        <v>185</v>
      </c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  <c r="N3" s="51"/>
      <c r="O3" s="91" t="s">
        <v>38</v>
      </c>
      <c r="Q3" s="104" t="s">
        <v>39</v>
      </c>
      <c r="R3" s="104"/>
      <c r="S3" s="104"/>
    </row>
    <row r="4" spans="1:24" ht="15" customHeight="1" x14ac:dyDescent="0.25">
      <c r="C4" s="90"/>
      <c r="E4" s="95"/>
      <c r="F4" s="95"/>
      <c r="G4" s="3"/>
      <c r="H4" s="91"/>
      <c r="I4" s="42"/>
      <c r="J4" s="91"/>
      <c r="K4" s="3"/>
      <c r="L4" s="90" t="s">
        <v>191</v>
      </c>
      <c r="M4" s="90"/>
      <c r="N4" s="3"/>
      <c r="O4" s="91"/>
      <c r="P4" s="3"/>
      <c r="Q4" s="2" t="s">
        <v>40</v>
      </c>
      <c r="R4" s="2"/>
      <c r="S4" s="2" t="s">
        <v>41</v>
      </c>
      <c r="T4" s="3"/>
    </row>
    <row r="5" spans="1:24" ht="5.0999999999999996" customHeight="1" thickBot="1" x14ac:dyDescent="0.3">
      <c r="C5" s="1"/>
      <c r="G5" s="3"/>
      <c r="H5" s="1"/>
      <c r="I5" s="1"/>
      <c r="J5" s="1"/>
      <c r="K5" s="3"/>
      <c r="L5" s="1"/>
      <c r="M5" s="1"/>
      <c r="N5" s="3"/>
      <c r="O5" s="1"/>
      <c r="P5" s="3"/>
      <c r="Q5" s="1"/>
      <c r="R5" s="3"/>
      <c r="S5" s="1"/>
      <c r="T5" s="3"/>
      <c r="U5" s="17"/>
      <c r="V5" s="17"/>
      <c r="W5" s="17"/>
    </row>
    <row r="6" spans="1:24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"/>
      <c r="H6" s="92" t="str">
        <f>+'Leed Sheet (D)'!W6:W8</f>
        <v>Margaret "Peggy" CAPONE</v>
      </c>
      <c r="I6" s="30"/>
      <c r="J6" s="92" t="str">
        <f>+'Leed Sheet (D)'!Y6</f>
        <v>Eric SCHEFFLER</v>
      </c>
      <c r="K6" s="3"/>
      <c r="L6" s="99" t="str">
        <f>+'Leed Sheet (D)'!AA6:AA8</f>
        <v>Kim O'BRIEN</v>
      </c>
      <c r="M6" s="96" t="str">
        <f>+'Leed Sheet (D)'!AB6:AB8</f>
        <v>Habib REHMAN</v>
      </c>
      <c r="N6" s="3"/>
      <c r="O6" s="92" t="s">
        <v>246</v>
      </c>
      <c r="P6" s="3"/>
      <c r="Q6" s="92" t="s">
        <v>246</v>
      </c>
      <c r="R6" s="3"/>
      <c r="S6" s="92" t="s">
        <v>246</v>
      </c>
      <c r="T6" s="3"/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"/>
      <c r="E7" s="100"/>
      <c r="F7" s="97"/>
      <c r="G7" s="1"/>
      <c r="H7" s="93"/>
      <c r="I7" s="30"/>
      <c r="J7" s="93"/>
      <c r="K7" s="1"/>
      <c r="L7" s="100"/>
      <c r="M7" s="97"/>
      <c r="N7" s="1"/>
      <c r="O7" s="93"/>
      <c r="P7" s="1"/>
      <c r="Q7" s="93"/>
      <c r="R7" s="1"/>
      <c r="S7" s="93"/>
      <c r="T7" s="1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"/>
      <c r="E8" s="101"/>
      <c r="F8" s="98"/>
      <c r="G8" s="1"/>
      <c r="H8" s="94"/>
      <c r="I8" s="30"/>
      <c r="J8" s="94"/>
      <c r="K8" s="1"/>
      <c r="L8" s="101"/>
      <c r="M8" s="98"/>
      <c r="N8" s="1"/>
      <c r="O8" s="94"/>
      <c r="P8" s="1"/>
      <c r="Q8" s="94"/>
      <c r="R8" s="1"/>
      <c r="S8" s="94"/>
      <c r="T8" s="1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U9" s="1"/>
      <c r="V9" s="1"/>
      <c r="W9" s="1"/>
    </row>
    <row r="10" spans="1:24" x14ac:dyDescent="0.25">
      <c r="A10" t="s">
        <v>141</v>
      </c>
      <c r="C10" s="4">
        <v>30</v>
      </c>
      <c r="E10" s="4">
        <v>30</v>
      </c>
      <c r="F10" s="4">
        <v>28</v>
      </c>
      <c r="H10" s="4">
        <v>26</v>
      </c>
      <c r="J10" s="4">
        <v>30</v>
      </c>
      <c r="L10" s="4">
        <v>29</v>
      </c>
      <c r="M10" s="4">
        <v>27</v>
      </c>
      <c r="O10" s="4"/>
      <c r="Q10" s="4"/>
      <c r="S10" s="4"/>
      <c r="U10" s="4">
        <v>34</v>
      </c>
      <c r="V10" s="58">
        <v>3</v>
      </c>
      <c r="W10" s="58">
        <v>45</v>
      </c>
      <c r="X10" s="58">
        <v>1</v>
      </c>
    </row>
    <row r="11" spans="1:24" x14ac:dyDescent="0.25">
      <c r="A11" t="s">
        <v>142</v>
      </c>
      <c r="C11" s="4">
        <v>15</v>
      </c>
      <c r="E11" s="4">
        <v>17</v>
      </c>
      <c r="F11" s="4">
        <v>14</v>
      </c>
      <c r="H11" s="4">
        <v>15</v>
      </c>
      <c r="J11" s="4">
        <v>17</v>
      </c>
      <c r="L11" s="4">
        <v>16</v>
      </c>
      <c r="M11" s="4">
        <v>15</v>
      </c>
      <c r="O11" s="4"/>
      <c r="Q11" s="4"/>
      <c r="S11" s="4"/>
      <c r="U11" s="4">
        <v>17</v>
      </c>
      <c r="V11" s="58">
        <v>1</v>
      </c>
      <c r="W11" s="58">
        <v>23</v>
      </c>
      <c r="X11" s="58">
        <v>2</v>
      </c>
    </row>
    <row r="12" spans="1:24" x14ac:dyDescent="0.25">
      <c r="A12" t="s">
        <v>143</v>
      </c>
      <c r="C12" s="4">
        <v>18</v>
      </c>
      <c r="E12" s="4">
        <v>18</v>
      </c>
      <c r="F12" s="4">
        <v>18</v>
      </c>
      <c r="H12" s="4">
        <v>17</v>
      </c>
      <c r="J12" s="4">
        <v>19</v>
      </c>
      <c r="L12" s="4">
        <v>18</v>
      </c>
      <c r="M12" s="4">
        <v>18</v>
      </c>
      <c r="O12" s="4"/>
      <c r="Q12" s="4"/>
      <c r="S12" s="4"/>
      <c r="U12" s="4">
        <v>19</v>
      </c>
      <c r="V12" s="58">
        <v>0</v>
      </c>
      <c r="W12" s="58">
        <v>21</v>
      </c>
      <c r="X12" s="58">
        <v>2</v>
      </c>
    </row>
    <row r="13" spans="1:24" x14ac:dyDescent="0.25">
      <c r="A13" t="s">
        <v>144</v>
      </c>
      <c r="C13" s="4">
        <v>8</v>
      </c>
      <c r="E13" s="4">
        <v>8</v>
      </c>
      <c r="F13" s="4">
        <v>7</v>
      </c>
      <c r="H13" s="4">
        <v>8</v>
      </c>
      <c r="J13" s="4">
        <v>8</v>
      </c>
      <c r="L13" s="4">
        <v>8</v>
      </c>
      <c r="M13" s="4">
        <v>7</v>
      </c>
      <c r="O13" s="4"/>
      <c r="Q13" s="4"/>
      <c r="S13" s="4"/>
      <c r="U13" s="4">
        <v>8</v>
      </c>
      <c r="V13" s="58">
        <v>0</v>
      </c>
      <c r="W13" s="58">
        <v>14</v>
      </c>
      <c r="X13" s="58">
        <v>0</v>
      </c>
    </row>
    <row r="14" spans="1:24" x14ac:dyDescent="0.25">
      <c r="A14" t="s">
        <v>140</v>
      </c>
      <c r="C14" s="4">
        <v>20</v>
      </c>
      <c r="E14" s="4">
        <v>20</v>
      </c>
      <c r="F14" s="4">
        <v>19</v>
      </c>
      <c r="H14" s="4">
        <v>20</v>
      </c>
      <c r="J14" s="4">
        <v>21</v>
      </c>
      <c r="L14" s="4">
        <v>20</v>
      </c>
      <c r="M14" s="4">
        <v>19</v>
      </c>
      <c r="O14" s="4"/>
      <c r="Q14" s="4"/>
      <c r="S14" s="4"/>
      <c r="U14" s="4">
        <v>22</v>
      </c>
      <c r="V14" s="58">
        <v>0</v>
      </c>
      <c r="W14" s="58">
        <v>19</v>
      </c>
      <c r="X14" s="58">
        <v>0</v>
      </c>
    </row>
    <row r="15" spans="1:24" ht="15.75" thickBot="1" x14ac:dyDescent="0.3"/>
    <row r="16" spans="1:24" ht="15.75" thickBot="1" x14ac:dyDescent="0.3">
      <c r="A16" s="8" t="s">
        <v>27</v>
      </c>
      <c r="C16" s="5">
        <f>+SUM(C10:C14)</f>
        <v>91</v>
      </c>
      <c r="E16" s="5">
        <f t="shared" ref="E16:F16" si="0">+SUM(E10:E14)</f>
        <v>93</v>
      </c>
      <c r="F16" s="5">
        <f t="shared" si="0"/>
        <v>86</v>
      </c>
      <c r="H16" s="5">
        <f t="shared" ref="H16:S16" si="1">+SUM(H10:H14)</f>
        <v>86</v>
      </c>
      <c r="J16" s="5">
        <f t="shared" si="1"/>
        <v>95</v>
      </c>
      <c r="L16" s="5">
        <f t="shared" ref="L16" si="2">+SUM(L10:L14)</f>
        <v>91</v>
      </c>
      <c r="M16" s="5">
        <f t="shared" si="1"/>
        <v>86</v>
      </c>
      <c r="O16" s="5">
        <f t="shared" si="1"/>
        <v>0</v>
      </c>
      <c r="Q16" s="5">
        <f t="shared" si="1"/>
        <v>0</v>
      </c>
      <c r="S16" s="5">
        <f t="shared" si="1"/>
        <v>0</v>
      </c>
      <c r="U16" s="5">
        <f>+SUM(U10:U14)</f>
        <v>100</v>
      </c>
      <c r="V16" s="5">
        <f>+SUM(V10:V14)</f>
        <v>4</v>
      </c>
      <c r="W16" s="5">
        <f>+SUM(W10:W14)</f>
        <v>122</v>
      </c>
      <c r="X16" s="5">
        <f>+SUM(X10:X14)</f>
        <v>5</v>
      </c>
    </row>
    <row r="17" spans="1:20" x14ac:dyDescent="0.25">
      <c r="A17" s="9" t="s">
        <v>217</v>
      </c>
      <c r="C17" s="12">
        <v>4</v>
      </c>
      <c r="D17" s="1"/>
      <c r="E17" s="12">
        <v>4</v>
      </c>
      <c r="F17" s="12">
        <v>4</v>
      </c>
      <c r="G17" s="1"/>
      <c r="H17" s="12">
        <v>4</v>
      </c>
      <c r="I17" s="1"/>
      <c r="J17" s="12">
        <v>4</v>
      </c>
      <c r="K17" s="1"/>
      <c r="L17" s="12">
        <v>4</v>
      </c>
      <c r="M17" s="12">
        <v>4</v>
      </c>
      <c r="N17" s="1"/>
      <c r="O17" s="12"/>
      <c r="P17" s="1"/>
      <c r="Q17" s="12"/>
      <c r="R17" s="1"/>
      <c r="S17" s="12"/>
      <c r="T17" s="1"/>
    </row>
    <row r="18" spans="1:20" x14ac:dyDescent="0.25">
      <c r="A18" s="9" t="s">
        <v>28</v>
      </c>
      <c r="C18" s="12">
        <v>113</v>
      </c>
      <c r="D18" s="1"/>
      <c r="E18" s="12">
        <v>113</v>
      </c>
      <c r="F18" s="12">
        <v>110</v>
      </c>
      <c r="G18" s="1"/>
      <c r="H18" s="12">
        <v>112</v>
      </c>
      <c r="I18" s="1"/>
      <c r="J18" s="12">
        <v>121</v>
      </c>
      <c r="K18" s="1"/>
      <c r="L18" s="12">
        <v>113</v>
      </c>
      <c r="M18" s="12">
        <v>110</v>
      </c>
      <c r="N18" s="1"/>
      <c r="O18" s="12"/>
      <c r="P18" s="1"/>
      <c r="Q18" s="12"/>
      <c r="R18" s="1"/>
      <c r="S18" s="12"/>
      <c r="T18" s="1"/>
    </row>
    <row r="19" spans="1:20" ht="15.75" thickBot="1" x14ac:dyDescent="0.3">
      <c r="A19" s="10" t="s">
        <v>29</v>
      </c>
      <c r="C19" s="13">
        <v>5</v>
      </c>
      <c r="D19" s="1"/>
      <c r="E19" s="13">
        <v>5</v>
      </c>
      <c r="F19" s="13">
        <v>5</v>
      </c>
      <c r="G19" s="1"/>
      <c r="H19" s="13">
        <v>5</v>
      </c>
      <c r="I19" s="1"/>
      <c r="J19" s="13">
        <v>5</v>
      </c>
      <c r="K19" s="1"/>
      <c r="L19" s="13">
        <v>5</v>
      </c>
      <c r="M19" s="13">
        <v>5</v>
      </c>
      <c r="N19" s="1"/>
      <c r="O19" s="13"/>
      <c r="P19" s="1"/>
      <c r="Q19" s="13"/>
      <c r="R19" s="1"/>
      <c r="S19" s="13"/>
      <c r="T19" s="1"/>
    </row>
    <row r="20" spans="1:20" ht="15.75" thickBot="1" x14ac:dyDescent="0.3">
      <c r="A20" s="8" t="s">
        <v>31</v>
      </c>
      <c r="C20" s="5">
        <f>+SUM(C16:C19)</f>
        <v>213</v>
      </c>
      <c r="E20" s="5">
        <f>+SUM(E16:E19)</f>
        <v>215</v>
      </c>
      <c r="F20" s="5">
        <f>+SUM(F16:F19)</f>
        <v>205</v>
      </c>
      <c r="H20" s="5">
        <f>+SUM(H16:H19)</f>
        <v>207</v>
      </c>
      <c r="J20" s="5">
        <f>+SUM(J16:J19)</f>
        <v>225</v>
      </c>
      <c r="L20" s="5">
        <f>+SUM(L16:L19)</f>
        <v>213</v>
      </c>
      <c r="M20" s="5">
        <f>+SUM(M16:M19)</f>
        <v>205</v>
      </c>
      <c r="O20" s="5">
        <f>+SUM(O16:O19)</f>
        <v>0</v>
      </c>
      <c r="Q20" s="5">
        <f>+SUM(Q16:Q19)</f>
        <v>0</v>
      </c>
      <c r="S20" s="5">
        <f>+SUM(S16:S19)</f>
        <v>0</v>
      </c>
    </row>
  </sheetData>
  <mergeCells count="19">
    <mergeCell ref="Q6:Q8"/>
    <mergeCell ref="S6:S8"/>
    <mergeCell ref="Q3:S3"/>
    <mergeCell ref="O3:O4"/>
    <mergeCell ref="O6:O8"/>
    <mergeCell ref="F6:F8"/>
    <mergeCell ref="L6:L8"/>
    <mergeCell ref="M6:M8"/>
    <mergeCell ref="C2:F2"/>
    <mergeCell ref="H2:H4"/>
    <mergeCell ref="E3:F4"/>
    <mergeCell ref="C3:C4"/>
    <mergeCell ref="C6:C8"/>
    <mergeCell ref="E6:E8"/>
    <mergeCell ref="H6:H8"/>
    <mergeCell ref="J6:J8"/>
    <mergeCell ref="J3:J4"/>
    <mergeCell ref="L3:M3"/>
    <mergeCell ref="L4:M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6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6.57031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8" width="12.7109375" customWidth="1"/>
    <col min="19" max="37" width="13.42578125" customWidth="1"/>
  </cols>
  <sheetData>
    <row r="2" spans="1:18" ht="15" customHeight="1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</row>
    <row r="3" spans="1:18" ht="15" customHeight="1" x14ac:dyDescent="0.25">
      <c r="C3" s="90" t="s">
        <v>185</v>
      </c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  <c r="N3" s="3"/>
    </row>
    <row r="4" spans="1:18" x14ac:dyDescent="0.25">
      <c r="C4" s="90"/>
      <c r="E4" s="95"/>
      <c r="F4" s="95"/>
      <c r="G4" s="3"/>
      <c r="H4" s="91"/>
      <c r="I4" s="42"/>
      <c r="J4" s="91"/>
      <c r="K4" s="3"/>
      <c r="L4" s="90" t="s">
        <v>191</v>
      </c>
      <c r="M4" s="90"/>
      <c r="N4" s="3"/>
    </row>
    <row r="5" spans="1:18" ht="5.0999999999999996" customHeight="1" thickBot="1" x14ac:dyDescent="0.3">
      <c r="C5" s="1"/>
      <c r="G5" s="3"/>
      <c r="H5" s="1"/>
      <c r="I5" s="1"/>
      <c r="J5" s="1"/>
      <c r="K5" s="3"/>
      <c r="L5" s="1"/>
      <c r="M5" s="1"/>
      <c r="N5" s="3"/>
      <c r="O5" s="17"/>
      <c r="P5" s="17"/>
      <c r="Q5" s="17"/>
    </row>
    <row r="6" spans="1:18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"/>
      <c r="H6" s="92" t="str">
        <f>+'Leed Sheet (D)'!W6:W8</f>
        <v>Margaret "Peggy" CAPONE</v>
      </c>
      <c r="I6" s="30"/>
      <c r="J6" s="92" t="str">
        <f>+'Leed Sheet (D)'!Y6</f>
        <v>Eric SCHEFFLER</v>
      </c>
      <c r="K6" s="3"/>
      <c r="L6" s="99" t="str">
        <f>+'Leed Sheet (D)'!AA6:AA8</f>
        <v>Kim O'BRIEN</v>
      </c>
      <c r="M6" s="96" t="str">
        <f>+'Leed Sheet (D)'!AB6:AB8</f>
        <v>Habib REHMAN</v>
      </c>
      <c r="N6" s="1"/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C7" s="93"/>
      <c r="D7" s="1"/>
      <c r="E7" s="100"/>
      <c r="F7" s="97"/>
      <c r="G7" s="1"/>
      <c r="H7" s="93"/>
      <c r="I7" s="30"/>
      <c r="J7" s="93"/>
      <c r="K7" s="1"/>
      <c r="L7" s="100"/>
      <c r="M7" s="97"/>
      <c r="N7" s="1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C8" s="94"/>
      <c r="D8" s="1"/>
      <c r="E8" s="101"/>
      <c r="F8" s="98"/>
      <c r="G8" s="1"/>
      <c r="H8" s="94"/>
      <c r="I8" s="30"/>
      <c r="J8" s="94"/>
      <c r="K8" s="1"/>
      <c r="L8" s="101"/>
      <c r="M8" s="98"/>
      <c r="N8" s="1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8" x14ac:dyDescent="0.25">
      <c r="A10" t="s">
        <v>18</v>
      </c>
      <c r="C10" s="4">
        <v>19</v>
      </c>
      <c r="E10" s="4">
        <v>17</v>
      </c>
      <c r="F10" s="4">
        <v>17</v>
      </c>
      <c r="H10" s="4">
        <v>18</v>
      </c>
      <c r="J10" s="4">
        <v>18</v>
      </c>
      <c r="L10" s="4">
        <v>17</v>
      </c>
      <c r="M10" s="4">
        <v>15</v>
      </c>
      <c r="O10" s="4">
        <v>19</v>
      </c>
      <c r="P10" s="4">
        <v>0</v>
      </c>
      <c r="Q10" s="4">
        <v>26</v>
      </c>
      <c r="R10" s="4">
        <v>1</v>
      </c>
    </row>
    <row r="11" spans="1:18" ht="15.75" thickBot="1" x14ac:dyDescent="0.3"/>
    <row r="12" spans="1:18" ht="15.75" thickBot="1" x14ac:dyDescent="0.3">
      <c r="A12" s="8" t="s">
        <v>27</v>
      </c>
      <c r="C12" s="5">
        <f t="shared" ref="C12:M12" si="0">+C10</f>
        <v>19</v>
      </c>
      <c r="E12" s="5">
        <f t="shared" si="0"/>
        <v>17</v>
      </c>
      <c r="F12" s="5">
        <f t="shared" si="0"/>
        <v>17</v>
      </c>
      <c r="H12" s="5">
        <f t="shared" si="0"/>
        <v>18</v>
      </c>
      <c r="J12" s="5">
        <f t="shared" ref="J12" si="1">+J10</f>
        <v>18</v>
      </c>
      <c r="L12" s="5">
        <f t="shared" si="0"/>
        <v>17</v>
      </c>
      <c r="M12" s="5">
        <f t="shared" si="0"/>
        <v>15</v>
      </c>
      <c r="O12" s="5">
        <f>+SUM(O10:O10)</f>
        <v>19</v>
      </c>
      <c r="P12" s="5">
        <f>+SUM(P10:P10)</f>
        <v>0</v>
      </c>
      <c r="Q12" s="5">
        <f>+SUM(Q10:Q10)</f>
        <v>26</v>
      </c>
      <c r="R12" s="5">
        <f>+SUM(R10:R10)</f>
        <v>1</v>
      </c>
    </row>
    <row r="13" spans="1:18" x14ac:dyDescent="0.25">
      <c r="A13" s="9" t="s">
        <v>217</v>
      </c>
      <c r="C13" s="12">
        <v>0</v>
      </c>
      <c r="D13" s="1"/>
      <c r="E13" s="12">
        <v>0</v>
      </c>
      <c r="F13" s="12">
        <v>0</v>
      </c>
      <c r="G13" s="1"/>
      <c r="H13" s="12">
        <v>0</v>
      </c>
      <c r="I13" s="1"/>
      <c r="J13" s="12">
        <v>0</v>
      </c>
      <c r="K13" s="1"/>
      <c r="L13" s="12">
        <v>0</v>
      </c>
      <c r="M13" s="12">
        <v>0</v>
      </c>
      <c r="N13" s="1"/>
    </row>
    <row r="14" spans="1:18" x14ac:dyDescent="0.25">
      <c r="A14" s="9" t="s">
        <v>28</v>
      </c>
      <c r="C14" s="12">
        <v>26</v>
      </c>
      <c r="D14" s="1"/>
      <c r="E14" s="12">
        <v>26</v>
      </c>
      <c r="F14" s="12">
        <v>25</v>
      </c>
      <c r="G14" s="1"/>
      <c r="H14" s="12">
        <v>25</v>
      </c>
      <c r="I14" s="1"/>
      <c r="J14" s="12">
        <v>24</v>
      </c>
      <c r="K14" s="1"/>
      <c r="L14" s="12">
        <v>26</v>
      </c>
      <c r="M14" s="12">
        <v>24</v>
      </c>
      <c r="N14" s="1"/>
    </row>
    <row r="15" spans="1:18" ht="15.75" thickBot="1" x14ac:dyDescent="0.3">
      <c r="A15" s="10" t="s">
        <v>29</v>
      </c>
      <c r="C15" s="13">
        <v>1</v>
      </c>
      <c r="D15" s="1"/>
      <c r="E15" s="13">
        <v>1</v>
      </c>
      <c r="F15" s="13">
        <v>1</v>
      </c>
      <c r="G15" s="1"/>
      <c r="H15" s="13">
        <v>1</v>
      </c>
      <c r="I15" s="1"/>
      <c r="J15" s="13">
        <v>1</v>
      </c>
      <c r="K15" s="1"/>
      <c r="L15" s="13">
        <v>1</v>
      </c>
      <c r="M15" s="13">
        <v>1</v>
      </c>
      <c r="N15" s="1"/>
    </row>
    <row r="16" spans="1:18" ht="15.75" thickBot="1" x14ac:dyDescent="0.3">
      <c r="A16" s="8" t="s">
        <v>31</v>
      </c>
      <c r="C16" s="5">
        <f>+SUM(C12:C15)</f>
        <v>46</v>
      </c>
      <c r="E16" s="5">
        <f>+SUM(E12:E15)</f>
        <v>44</v>
      </c>
      <c r="F16" s="5">
        <f>+SUM(F12:F15)</f>
        <v>43</v>
      </c>
      <c r="H16" s="5">
        <f>+SUM(H12:H15)</f>
        <v>44</v>
      </c>
      <c r="J16" s="5">
        <f>+SUM(J12:J15)</f>
        <v>43</v>
      </c>
      <c r="L16" s="5">
        <f>+SUM(L12:L15)</f>
        <v>44</v>
      </c>
      <c r="M16" s="5">
        <f>+SUM(M12:M15)</f>
        <v>40</v>
      </c>
    </row>
  </sheetData>
  <mergeCells count="14">
    <mergeCell ref="C2:F2"/>
    <mergeCell ref="C3:C4"/>
    <mergeCell ref="E3:F4"/>
    <mergeCell ref="L4:M4"/>
    <mergeCell ref="M6:M8"/>
    <mergeCell ref="J6:J8"/>
    <mergeCell ref="H2:H4"/>
    <mergeCell ref="J3:J4"/>
    <mergeCell ref="L3:M3"/>
    <mergeCell ref="C6:C8"/>
    <mergeCell ref="E6:E8"/>
    <mergeCell ref="F6:F8"/>
    <mergeCell ref="H6:H8"/>
    <mergeCell ref="L6:L8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7.57031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8" width="12.7109375" customWidth="1"/>
    <col min="19" max="37" width="13.42578125" customWidth="1"/>
  </cols>
  <sheetData>
    <row r="2" spans="1:18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</row>
    <row r="3" spans="1:18" x14ac:dyDescent="0.25">
      <c r="C3" s="90" t="s">
        <v>185</v>
      </c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</row>
    <row r="4" spans="1:18" x14ac:dyDescent="0.25">
      <c r="C4" s="90"/>
      <c r="E4" s="95"/>
      <c r="F4" s="95"/>
      <c r="G4" s="3"/>
      <c r="H4" s="91"/>
      <c r="I4" s="42"/>
      <c r="J4" s="91"/>
      <c r="K4" s="3"/>
      <c r="L4" s="90" t="s">
        <v>191</v>
      </c>
      <c r="M4" s="90"/>
    </row>
    <row r="5" spans="1:18" ht="5.0999999999999996" customHeight="1" thickBot="1" x14ac:dyDescent="0.3">
      <c r="C5" s="1"/>
      <c r="G5" s="3"/>
      <c r="H5" s="1"/>
      <c r="I5" s="1"/>
      <c r="J5" s="1"/>
      <c r="K5" s="3"/>
      <c r="L5" s="1"/>
      <c r="M5" s="1"/>
      <c r="O5" s="17"/>
      <c r="P5" s="17"/>
      <c r="Q5" s="17"/>
    </row>
    <row r="6" spans="1:18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"/>
      <c r="H6" s="92" t="str">
        <f>+'Leed Sheet (D)'!W6:W8</f>
        <v>Margaret "Peggy" CAPONE</v>
      </c>
      <c r="I6" s="30"/>
      <c r="J6" s="92" t="str">
        <f>+'Leed Sheet (D)'!Y6</f>
        <v>Eric SCHEFFLER</v>
      </c>
      <c r="K6" s="3"/>
      <c r="L6" s="99" t="str">
        <f>+'Leed Sheet (D)'!AA6:AA8</f>
        <v>Kim O'BRIEN</v>
      </c>
      <c r="M6" s="96" t="str">
        <f>+'Leed Sheet (D)'!AB6:AB8</f>
        <v>Habib REHMAN</v>
      </c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C7" s="93"/>
      <c r="D7" s="1"/>
      <c r="E7" s="100"/>
      <c r="F7" s="97"/>
      <c r="G7" s="1"/>
      <c r="H7" s="93"/>
      <c r="I7" s="30"/>
      <c r="J7" s="93"/>
      <c r="K7" s="1"/>
      <c r="L7" s="100"/>
      <c r="M7" s="97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C8" s="94"/>
      <c r="D8" s="1"/>
      <c r="E8" s="101"/>
      <c r="F8" s="98"/>
      <c r="G8" s="1"/>
      <c r="H8" s="94"/>
      <c r="I8" s="30"/>
      <c r="J8" s="94"/>
      <c r="K8" s="1"/>
      <c r="L8" s="101"/>
      <c r="M8" s="98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C9" s="1"/>
      <c r="E9" s="1"/>
      <c r="F9" s="1"/>
      <c r="H9" s="1"/>
      <c r="J9" s="1"/>
      <c r="L9" s="1"/>
      <c r="M9" s="1"/>
      <c r="O9" s="1"/>
      <c r="P9" s="1"/>
      <c r="Q9" s="1"/>
    </row>
    <row r="10" spans="1:18" x14ac:dyDescent="0.25">
      <c r="A10" t="s">
        <v>145</v>
      </c>
      <c r="C10" s="4">
        <v>24</v>
      </c>
      <c r="E10" s="4">
        <v>24</v>
      </c>
      <c r="F10" s="4">
        <v>23</v>
      </c>
      <c r="H10" s="4">
        <v>23</v>
      </c>
      <c r="J10" s="4">
        <v>23</v>
      </c>
      <c r="L10" s="4">
        <v>24</v>
      </c>
      <c r="M10" s="4">
        <v>23</v>
      </c>
      <c r="O10" s="4">
        <v>25</v>
      </c>
      <c r="P10" s="58">
        <v>3</v>
      </c>
      <c r="Q10" s="58">
        <v>45</v>
      </c>
      <c r="R10" s="58">
        <v>1</v>
      </c>
    </row>
    <row r="11" spans="1:18" x14ac:dyDescent="0.25">
      <c r="A11" t="s">
        <v>146</v>
      </c>
      <c r="C11" s="4">
        <v>22</v>
      </c>
      <c r="E11" s="4">
        <v>21</v>
      </c>
      <c r="F11" s="4">
        <v>21</v>
      </c>
      <c r="H11" s="4">
        <v>21</v>
      </c>
      <c r="J11" s="4">
        <v>23</v>
      </c>
      <c r="L11" s="4">
        <v>23</v>
      </c>
      <c r="M11" s="4">
        <v>21</v>
      </c>
      <c r="O11" s="4">
        <v>23</v>
      </c>
      <c r="P11" s="58">
        <v>0</v>
      </c>
      <c r="Q11" s="58">
        <v>47</v>
      </c>
      <c r="R11" s="58">
        <v>0</v>
      </c>
    </row>
    <row r="12" spans="1:18" x14ac:dyDescent="0.25">
      <c r="A12" t="s">
        <v>147</v>
      </c>
      <c r="C12" s="4">
        <v>18</v>
      </c>
      <c r="E12" s="4">
        <v>16</v>
      </c>
      <c r="F12" s="4">
        <v>15</v>
      </c>
      <c r="H12" s="4">
        <v>16</v>
      </c>
      <c r="J12" s="4">
        <v>16</v>
      </c>
      <c r="L12" s="4">
        <v>16</v>
      </c>
      <c r="M12" s="4">
        <v>15</v>
      </c>
      <c r="O12" s="4">
        <v>18</v>
      </c>
      <c r="P12" s="58">
        <v>0</v>
      </c>
      <c r="Q12" s="58">
        <v>38</v>
      </c>
      <c r="R12" s="58">
        <v>1</v>
      </c>
    </row>
    <row r="13" spans="1:18" x14ac:dyDescent="0.25">
      <c r="A13" t="s">
        <v>148</v>
      </c>
      <c r="C13" s="4">
        <v>13</v>
      </c>
      <c r="E13" s="4">
        <v>12</v>
      </c>
      <c r="F13" s="4">
        <v>12</v>
      </c>
      <c r="H13" s="4">
        <v>13</v>
      </c>
      <c r="J13" s="4">
        <v>11</v>
      </c>
      <c r="L13" s="4">
        <v>12</v>
      </c>
      <c r="M13" s="4">
        <v>13</v>
      </c>
      <c r="O13" s="4">
        <v>13</v>
      </c>
      <c r="P13" s="58">
        <v>0</v>
      </c>
      <c r="Q13" s="58">
        <v>21</v>
      </c>
      <c r="R13" s="58">
        <v>0</v>
      </c>
    </row>
    <row r="14" spans="1:18" ht="15.75" thickBot="1" x14ac:dyDescent="0.3"/>
    <row r="15" spans="1:18" ht="15.75" thickBot="1" x14ac:dyDescent="0.3">
      <c r="A15" s="8" t="s">
        <v>27</v>
      </c>
      <c r="C15" s="5">
        <f>+SUM(C10:C13)</f>
        <v>77</v>
      </c>
      <c r="E15" s="5">
        <f t="shared" ref="E15:M15" si="0">+SUM(E10:E13)</f>
        <v>73</v>
      </c>
      <c r="F15" s="5">
        <f t="shared" si="0"/>
        <v>71</v>
      </c>
      <c r="H15" s="5">
        <f t="shared" si="0"/>
        <v>73</v>
      </c>
      <c r="J15" s="5">
        <f t="shared" si="0"/>
        <v>73</v>
      </c>
      <c r="L15" s="5">
        <f t="shared" si="0"/>
        <v>75</v>
      </c>
      <c r="M15" s="5">
        <f t="shared" si="0"/>
        <v>72</v>
      </c>
      <c r="O15" s="5">
        <f>+SUM(O10:O13)</f>
        <v>79</v>
      </c>
      <c r="P15" s="5">
        <f>+SUM(P10:P13)</f>
        <v>3</v>
      </c>
      <c r="Q15" s="5">
        <f>+SUM(Q10:Q13)</f>
        <v>151</v>
      </c>
      <c r="R15" s="5">
        <f>+SUM(R10:R13)</f>
        <v>2</v>
      </c>
    </row>
    <row r="16" spans="1:18" x14ac:dyDescent="0.25">
      <c r="A16" s="9" t="s">
        <v>217</v>
      </c>
      <c r="C16" s="12">
        <v>3</v>
      </c>
      <c r="E16" s="12">
        <v>3</v>
      </c>
      <c r="F16" s="12">
        <v>3</v>
      </c>
      <c r="H16" s="12">
        <v>3</v>
      </c>
      <c r="J16" s="12">
        <v>3</v>
      </c>
      <c r="L16" s="12">
        <v>3</v>
      </c>
      <c r="M16" s="12">
        <v>3</v>
      </c>
    </row>
    <row r="17" spans="1:13" x14ac:dyDescent="0.25">
      <c r="A17" s="9" t="s">
        <v>28</v>
      </c>
      <c r="C17" s="12">
        <v>147</v>
      </c>
      <c r="E17" s="12">
        <v>149</v>
      </c>
      <c r="F17" s="12">
        <v>139</v>
      </c>
      <c r="H17" s="12">
        <v>144</v>
      </c>
      <c r="J17" s="12">
        <v>151</v>
      </c>
      <c r="L17" s="12">
        <v>144</v>
      </c>
      <c r="M17" s="12">
        <v>143</v>
      </c>
    </row>
    <row r="18" spans="1:13" ht="15.75" thickBot="1" x14ac:dyDescent="0.3">
      <c r="A18" s="10" t="s">
        <v>29</v>
      </c>
      <c r="C18" s="13">
        <v>2</v>
      </c>
      <c r="E18" s="13">
        <v>2</v>
      </c>
      <c r="F18" s="13">
        <v>1</v>
      </c>
      <c r="H18" s="13">
        <v>1</v>
      </c>
      <c r="J18" s="13">
        <v>2</v>
      </c>
      <c r="L18" s="13">
        <v>2</v>
      </c>
      <c r="M18" s="13">
        <v>1</v>
      </c>
    </row>
    <row r="19" spans="1:13" ht="15.75" thickBot="1" x14ac:dyDescent="0.3">
      <c r="A19" s="8" t="s">
        <v>31</v>
      </c>
      <c r="C19" s="5">
        <f>+SUM(C15:C18)</f>
        <v>229</v>
      </c>
      <c r="E19" s="5">
        <f>+SUM(E15:E18)</f>
        <v>227</v>
      </c>
      <c r="F19" s="5">
        <f>+SUM(F15:F18)</f>
        <v>214</v>
      </c>
      <c r="H19" s="5">
        <f>+SUM(H15:H18)</f>
        <v>221</v>
      </c>
      <c r="J19" s="5">
        <f>+SUM(J15:J18)</f>
        <v>229</v>
      </c>
      <c r="L19" s="5">
        <f>+SUM(L15:L18)</f>
        <v>224</v>
      </c>
      <c r="M19" s="5">
        <f>+SUM(M15:M18)</f>
        <v>219</v>
      </c>
    </row>
  </sheetData>
  <mergeCells count="14">
    <mergeCell ref="L3:M3"/>
    <mergeCell ref="L4:M4"/>
    <mergeCell ref="C6:C8"/>
    <mergeCell ref="E6:E8"/>
    <mergeCell ref="F6:F8"/>
    <mergeCell ref="H6:H8"/>
    <mergeCell ref="M6:M8"/>
    <mergeCell ref="J6:J8"/>
    <mergeCell ref="L6:L8"/>
    <mergeCell ref="C2:F2"/>
    <mergeCell ref="C3:C4"/>
    <mergeCell ref="E3:F4"/>
    <mergeCell ref="H2:H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8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2.85546875" bestFit="1" customWidth="1"/>
    <col min="2" max="2" width="1.7109375" customWidth="1"/>
    <col min="3" max="3" width="12.140625" customWidth="1"/>
    <col min="4" max="4" width="1.7109375" customWidth="1"/>
    <col min="5" max="6" width="11.710937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style="1" customWidth="1"/>
    <col min="18" max="18" width="1.7109375" customWidth="1"/>
    <col min="19" max="22" width="12.7109375" customWidth="1"/>
    <col min="23" max="41" width="13.42578125" customWidth="1"/>
  </cols>
  <sheetData>
    <row r="2" spans="1:22" x14ac:dyDescent="0.25">
      <c r="C2" s="90" t="s">
        <v>188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1"/>
      <c r="Q2" s="91" t="s">
        <v>73</v>
      </c>
    </row>
    <row r="3" spans="1:22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N3" s="51"/>
      <c r="O3" s="90" t="s">
        <v>73</v>
      </c>
      <c r="Q3" s="91"/>
    </row>
    <row r="4" spans="1:22" ht="15" customHeight="1" x14ac:dyDescent="0.25">
      <c r="C4" s="90"/>
      <c r="E4" s="95"/>
      <c r="F4" s="95"/>
      <c r="H4" s="91"/>
      <c r="J4" s="91"/>
      <c r="L4" s="90" t="s">
        <v>191</v>
      </c>
      <c r="M4" s="90"/>
      <c r="O4" s="90"/>
      <c r="Q4" s="2" t="s">
        <v>253</v>
      </c>
    </row>
    <row r="5" spans="1:22" ht="5.0999999999999996" customHeight="1" thickBot="1" x14ac:dyDescent="0.3">
      <c r="H5" s="1"/>
      <c r="J5" s="1"/>
      <c r="L5" s="1"/>
      <c r="M5" s="1"/>
      <c r="O5" s="1"/>
      <c r="Q5" s="2"/>
      <c r="S5" s="17"/>
      <c r="T5" s="17"/>
      <c r="U5" s="17"/>
    </row>
    <row r="6" spans="1:22" ht="15" customHeight="1" x14ac:dyDescent="0.25">
      <c r="C6" s="92" t="s">
        <v>204</v>
      </c>
      <c r="E6" s="99" t="s">
        <v>205</v>
      </c>
      <c r="F6" s="96" t="s">
        <v>206</v>
      </c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246</v>
      </c>
      <c r="Q6" s="92" t="s">
        <v>246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D7" s="1"/>
      <c r="E7" s="100"/>
      <c r="F7" s="97"/>
      <c r="H7" s="93"/>
      <c r="J7" s="93"/>
      <c r="L7" s="100"/>
      <c r="M7" s="97"/>
      <c r="O7" s="93"/>
      <c r="Q7" s="93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D8" s="1"/>
      <c r="E8" s="101"/>
      <c r="F8" s="98"/>
      <c r="H8" s="94"/>
      <c r="J8" s="94"/>
      <c r="L8" s="101"/>
      <c r="M8" s="98"/>
      <c r="O8" s="94"/>
      <c r="Q8" s="94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C9" s="1"/>
      <c r="E9" s="1"/>
      <c r="H9" s="1"/>
      <c r="J9" s="1"/>
      <c r="M9" s="1"/>
      <c r="O9" s="1"/>
      <c r="S9" s="1"/>
      <c r="T9" s="1"/>
      <c r="U9" s="1"/>
    </row>
    <row r="10" spans="1:22" x14ac:dyDescent="0.25">
      <c r="A10" t="s">
        <v>149</v>
      </c>
      <c r="C10" s="4">
        <v>26</v>
      </c>
      <c r="E10" s="4">
        <v>26</v>
      </c>
      <c r="F10" s="4">
        <v>24</v>
      </c>
      <c r="H10" s="4">
        <v>25</v>
      </c>
      <c r="J10" s="4">
        <v>25</v>
      </c>
      <c r="L10" s="4">
        <v>25</v>
      </c>
      <c r="M10" s="4">
        <v>25</v>
      </c>
      <c r="O10" s="4"/>
      <c r="Q10" s="4"/>
      <c r="S10" s="4">
        <v>27</v>
      </c>
      <c r="T10" s="58">
        <v>0</v>
      </c>
      <c r="U10" s="58">
        <v>16</v>
      </c>
      <c r="V10" s="58">
        <v>1</v>
      </c>
    </row>
    <row r="11" spans="1:22" x14ac:dyDescent="0.25">
      <c r="A11" t="s">
        <v>150</v>
      </c>
      <c r="C11" s="4">
        <v>24</v>
      </c>
      <c r="E11" s="4">
        <v>24</v>
      </c>
      <c r="F11" s="4">
        <v>23</v>
      </c>
      <c r="H11" s="4">
        <v>24</v>
      </c>
      <c r="J11" s="4">
        <v>24</v>
      </c>
      <c r="L11" s="4">
        <v>24</v>
      </c>
      <c r="M11" s="4">
        <v>24</v>
      </c>
      <c r="O11" s="4"/>
      <c r="Q11" s="4"/>
      <c r="S11" s="4">
        <v>26</v>
      </c>
      <c r="T11" s="58">
        <v>0</v>
      </c>
      <c r="U11" s="58">
        <v>27</v>
      </c>
      <c r="V11" s="58">
        <v>6</v>
      </c>
    </row>
    <row r="12" spans="1:22" x14ac:dyDescent="0.25">
      <c r="A12" t="s">
        <v>151</v>
      </c>
      <c r="C12" s="4">
        <v>17</v>
      </c>
      <c r="E12" s="4">
        <v>16</v>
      </c>
      <c r="F12" s="4">
        <v>15</v>
      </c>
      <c r="H12" s="4">
        <v>16</v>
      </c>
      <c r="J12" s="4">
        <v>19</v>
      </c>
      <c r="L12" s="4">
        <v>16</v>
      </c>
      <c r="M12" s="4">
        <v>16</v>
      </c>
      <c r="O12" s="4"/>
      <c r="Q12" s="4"/>
      <c r="S12" s="4">
        <v>22</v>
      </c>
      <c r="T12" s="58">
        <v>0</v>
      </c>
      <c r="U12" s="58">
        <v>30</v>
      </c>
      <c r="V12" s="58">
        <v>4</v>
      </c>
    </row>
    <row r="13" spans="1:22" ht="15.75" thickBot="1" x14ac:dyDescent="0.3"/>
    <row r="14" spans="1:22" ht="15.75" thickBot="1" x14ac:dyDescent="0.3">
      <c r="A14" s="8" t="s">
        <v>27</v>
      </c>
      <c r="C14" s="5">
        <f>+SUM(C10:C12)</f>
        <v>67</v>
      </c>
      <c r="E14" s="5">
        <f t="shared" ref="E14:Q14" si="0">+SUM(E10:E12)</f>
        <v>66</v>
      </c>
      <c r="F14" s="5">
        <f t="shared" ref="F14" si="1">+SUM(F10:F12)</f>
        <v>62</v>
      </c>
      <c r="H14" s="5">
        <f t="shared" si="0"/>
        <v>65</v>
      </c>
      <c r="J14" s="5">
        <f t="shared" si="0"/>
        <v>68</v>
      </c>
      <c r="L14" s="5">
        <f t="shared" ref="L14" si="2">+SUM(L10:L12)</f>
        <v>65</v>
      </c>
      <c r="M14" s="5">
        <f t="shared" si="0"/>
        <v>65</v>
      </c>
      <c r="O14" s="5">
        <f t="shared" si="0"/>
        <v>0</v>
      </c>
      <c r="Q14" s="5">
        <f t="shared" si="0"/>
        <v>0</v>
      </c>
      <c r="S14" s="5">
        <f>+SUM(S10:S12)</f>
        <v>75</v>
      </c>
      <c r="T14" s="5">
        <f>+SUM(T10:T12)</f>
        <v>0</v>
      </c>
      <c r="U14" s="5">
        <f>+SUM(U10:U12)</f>
        <v>73</v>
      </c>
      <c r="V14" s="5">
        <f>+SUM(V10:V12)</f>
        <v>11</v>
      </c>
    </row>
    <row r="15" spans="1:22" x14ac:dyDescent="0.25">
      <c r="A15" s="9" t="s">
        <v>217</v>
      </c>
      <c r="C15" s="12">
        <v>0</v>
      </c>
      <c r="E15" s="12">
        <v>0</v>
      </c>
      <c r="F15" s="12">
        <v>0</v>
      </c>
      <c r="H15" s="12">
        <v>0</v>
      </c>
      <c r="J15" s="12">
        <v>0</v>
      </c>
      <c r="L15" s="12">
        <v>0</v>
      </c>
      <c r="M15" s="12">
        <v>0</v>
      </c>
      <c r="O15" s="12"/>
      <c r="Q15" s="12"/>
    </row>
    <row r="16" spans="1:22" x14ac:dyDescent="0.25">
      <c r="A16" s="9" t="s">
        <v>28</v>
      </c>
      <c r="C16" s="12">
        <v>72</v>
      </c>
      <c r="E16" s="12">
        <v>71</v>
      </c>
      <c r="F16" s="12">
        <v>72</v>
      </c>
      <c r="H16" s="12">
        <v>71</v>
      </c>
      <c r="J16" s="12">
        <v>72</v>
      </c>
      <c r="L16" s="12">
        <v>72</v>
      </c>
      <c r="M16" s="12">
        <v>69</v>
      </c>
      <c r="N16" s="76"/>
      <c r="O16" s="12"/>
      <c r="Q16" s="12"/>
    </row>
    <row r="17" spans="1:17" ht="15.75" thickBot="1" x14ac:dyDescent="0.3">
      <c r="A17" s="10" t="s">
        <v>29</v>
      </c>
      <c r="C17" s="13">
        <v>11</v>
      </c>
      <c r="E17" s="13">
        <v>10</v>
      </c>
      <c r="F17" s="13">
        <v>10</v>
      </c>
      <c r="H17" s="13">
        <v>10</v>
      </c>
      <c r="J17" s="13">
        <v>10</v>
      </c>
      <c r="L17" s="13">
        <v>10</v>
      </c>
      <c r="M17" s="13">
        <v>10</v>
      </c>
      <c r="O17" s="13"/>
      <c r="Q17" s="13"/>
    </row>
    <row r="18" spans="1:17" ht="15.75" thickBot="1" x14ac:dyDescent="0.3">
      <c r="A18" s="8" t="s">
        <v>31</v>
      </c>
      <c r="C18" s="5">
        <f>+SUM(C14:C17)</f>
        <v>150</v>
      </c>
      <c r="E18" s="5">
        <f>+SUM(E14:E17)</f>
        <v>147</v>
      </c>
      <c r="F18" s="5">
        <f>+SUM(F14:F17)</f>
        <v>144</v>
      </c>
      <c r="H18" s="5">
        <f>+SUM(H14:H17)</f>
        <v>146</v>
      </c>
      <c r="J18" s="5">
        <f>+SUM(J14:J17)</f>
        <v>150</v>
      </c>
      <c r="L18" s="5">
        <f>+SUM(L14:L17)</f>
        <v>147</v>
      </c>
      <c r="M18" s="5">
        <f>+SUM(M14:M17)</f>
        <v>144</v>
      </c>
      <c r="O18" s="5">
        <f>+SUM(O14:O17)</f>
        <v>0</v>
      </c>
      <c r="Q18" s="5">
        <f>+SUM(Q14:Q17)</f>
        <v>0</v>
      </c>
    </row>
  </sheetData>
  <mergeCells count="18">
    <mergeCell ref="L3:M3"/>
    <mergeCell ref="L4:M4"/>
    <mergeCell ref="O3:O4"/>
    <mergeCell ref="Q2:Q3"/>
    <mergeCell ref="M6:M8"/>
    <mergeCell ref="O6:O8"/>
    <mergeCell ref="Q6:Q8"/>
    <mergeCell ref="L6:L8"/>
    <mergeCell ref="C6:C8"/>
    <mergeCell ref="E6:E8"/>
    <mergeCell ref="H6:H8"/>
    <mergeCell ref="J6:J8"/>
    <mergeCell ref="F6:F8"/>
    <mergeCell ref="C3:C4"/>
    <mergeCell ref="C2:F2"/>
    <mergeCell ref="H2:H4"/>
    <mergeCell ref="E3:F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3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6.8554687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42" width="13.42578125" customWidth="1"/>
  </cols>
  <sheetData>
    <row r="2" spans="1:24" ht="15" customHeight="1" x14ac:dyDescent="0.25">
      <c r="C2" s="90" t="s">
        <v>186</v>
      </c>
      <c r="D2" s="90"/>
      <c r="E2" s="90"/>
      <c r="F2" s="90"/>
      <c r="G2" s="42"/>
      <c r="H2" s="91" t="str">
        <f>+'Leed Sheet (D)'!W2</f>
        <v>County Executive</v>
      </c>
      <c r="I2" s="42"/>
      <c r="J2" s="42"/>
      <c r="L2" s="2"/>
      <c r="M2" s="2"/>
      <c r="O2" s="1"/>
      <c r="Q2" s="3"/>
      <c r="S2" s="3"/>
    </row>
    <row r="3" spans="1:24" x14ac:dyDescent="0.25">
      <c r="C3" s="90" t="s">
        <v>185</v>
      </c>
      <c r="E3" s="95" t="s">
        <v>4</v>
      </c>
      <c r="F3" s="95"/>
      <c r="G3" s="42"/>
      <c r="H3" s="91"/>
      <c r="I3" s="42"/>
      <c r="J3" s="91" t="str">
        <f>+'Leed Sheet (D)'!Y3</f>
        <v>Sheriff</v>
      </c>
      <c r="L3" s="90" t="s">
        <v>189</v>
      </c>
      <c r="M3" s="90"/>
      <c r="N3" s="51"/>
      <c r="O3" s="90" t="s">
        <v>38</v>
      </c>
      <c r="Q3" s="104" t="s">
        <v>39</v>
      </c>
      <c r="R3" s="104"/>
      <c r="S3" s="104"/>
    </row>
    <row r="4" spans="1:24" x14ac:dyDescent="0.25">
      <c r="C4" s="90"/>
      <c r="E4" s="95"/>
      <c r="F4" s="95"/>
      <c r="G4" s="42"/>
      <c r="H4" s="91"/>
      <c r="I4" s="42"/>
      <c r="J4" s="91"/>
      <c r="L4" s="90" t="s">
        <v>191</v>
      </c>
      <c r="M4" s="90"/>
      <c r="O4" s="90"/>
      <c r="Q4" s="2" t="s">
        <v>40</v>
      </c>
      <c r="R4" s="1"/>
      <c r="S4" s="2" t="s">
        <v>41</v>
      </c>
    </row>
    <row r="5" spans="1:24" ht="5.0999999999999996" customHeight="1" thickBot="1" x14ac:dyDescent="0.3">
      <c r="C5" s="1"/>
      <c r="G5" s="1"/>
      <c r="H5" s="1"/>
      <c r="I5" s="1"/>
      <c r="J5" s="1"/>
      <c r="L5" s="1"/>
      <c r="M5" s="1"/>
      <c r="O5" s="1"/>
      <c r="Q5" s="1"/>
      <c r="S5" s="1"/>
      <c r="U5" s="17"/>
      <c r="V5" s="17"/>
      <c r="W5" s="17"/>
    </row>
    <row r="6" spans="1:24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0"/>
      <c r="H6" s="92" t="str">
        <f>+'Leed Sheet (D)'!W6:W8</f>
        <v>Margaret "Peggy" CAPONE</v>
      </c>
      <c r="I6" s="30"/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335</v>
      </c>
      <c r="Q6" s="92" t="s">
        <v>336</v>
      </c>
      <c r="S6" s="92" t="s">
        <v>246</v>
      </c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"/>
      <c r="E7" s="100"/>
      <c r="F7" s="97"/>
      <c r="G7" s="30"/>
      <c r="H7" s="93"/>
      <c r="I7" s="30"/>
      <c r="J7" s="93"/>
      <c r="L7" s="100"/>
      <c r="M7" s="97"/>
      <c r="O7" s="93"/>
      <c r="Q7" s="93"/>
      <c r="S7" s="93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"/>
      <c r="E8" s="101"/>
      <c r="F8" s="98"/>
      <c r="G8" s="30"/>
      <c r="H8" s="94"/>
      <c r="I8" s="30"/>
      <c r="J8" s="94"/>
      <c r="L8" s="101"/>
      <c r="M8" s="98"/>
      <c r="O8" s="94"/>
      <c r="Q8" s="94"/>
      <c r="S8" s="94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C9" s="1"/>
      <c r="E9" s="1"/>
      <c r="H9" s="1"/>
      <c r="J9" s="1"/>
      <c r="M9" s="1"/>
      <c r="O9" s="1"/>
      <c r="Q9" s="1"/>
      <c r="S9" s="1"/>
      <c r="U9" s="1"/>
      <c r="V9" s="1"/>
      <c r="W9" s="1"/>
    </row>
    <row r="10" spans="1:24" x14ac:dyDescent="0.25">
      <c r="A10" t="s">
        <v>152</v>
      </c>
      <c r="C10" s="4">
        <v>9</v>
      </c>
      <c r="E10" s="4">
        <v>9</v>
      </c>
      <c r="F10" s="4">
        <v>8</v>
      </c>
      <c r="H10" s="4">
        <v>9</v>
      </c>
      <c r="J10" s="4">
        <v>9</v>
      </c>
      <c r="L10" s="4">
        <v>9</v>
      </c>
      <c r="M10" s="4">
        <v>9</v>
      </c>
      <c r="O10" s="4">
        <v>6</v>
      </c>
      <c r="Q10" s="4">
        <v>6</v>
      </c>
      <c r="S10" s="4"/>
      <c r="U10" s="4">
        <v>10</v>
      </c>
      <c r="V10" s="58">
        <v>4</v>
      </c>
      <c r="W10" s="58">
        <v>7</v>
      </c>
      <c r="X10" s="58">
        <v>1</v>
      </c>
    </row>
    <row r="11" spans="1:24" x14ac:dyDescent="0.25">
      <c r="A11" t="s">
        <v>153</v>
      </c>
      <c r="C11" s="4">
        <v>14</v>
      </c>
      <c r="E11" s="4">
        <v>15</v>
      </c>
      <c r="F11" s="4">
        <v>15</v>
      </c>
      <c r="H11" s="4">
        <v>15</v>
      </c>
      <c r="J11" s="4">
        <v>16</v>
      </c>
      <c r="L11" s="4">
        <v>15</v>
      </c>
      <c r="M11" s="4">
        <v>13</v>
      </c>
      <c r="O11" s="4">
        <v>4</v>
      </c>
      <c r="Q11" s="4">
        <v>3</v>
      </c>
      <c r="S11" s="4"/>
      <c r="U11" s="4">
        <v>17</v>
      </c>
      <c r="V11" s="58">
        <v>1</v>
      </c>
      <c r="W11" s="58">
        <v>12</v>
      </c>
      <c r="X11" s="58">
        <v>0</v>
      </c>
    </row>
    <row r="12" spans="1:24" x14ac:dyDescent="0.25">
      <c r="A12" t="s">
        <v>154</v>
      </c>
      <c r="C12" s="4">
        <v>16</v>
      </c>
      <c r="E12" s="4">
        <v>17</v>
      </c>
      <c r="F12" s="4">
        <v>16</v>
      </c>
      <c r="H12" s="4">
        <v>16</v>
      </c>
      <c r="J12" s="4">
        <v>17</v>
      </c>
      <c r="L12" s="4">
        <v>17</v>
      </c>
      <c r="M12" s="4">
        <v>15</v>
      </c>
      <c r="O12" s="4">
        <v>4</v>
      </c>
      <c r="Q12" s="4">
        <v>2</v>
      </c>
      <c r="S12" s="4"/>
      <c r="U12" s="4">
        <v>19</v>
      </c>
      <c r="V12" s="58">
        <v>2</v>
      </c>
      <c r="W12" s="58">
        <v>25</v>
      </c>
      <c r="X12" s="58">
        <v>0</v>
      </c>
    </row>
    <row r="13" spans="1:24" x14ac:dyDescent="0.25">
      <c r="A13" t="s">
        <v>155</v>
      </c>
      <c r="C13" s="4">
        <v>8</v>
      </c>
      <c r="E13" s="4">
        <v>7</v>
      </c>
      <c r="F13" s="4">
        <v>8</v>
      </c>
      <c r="H13" s="4">
        <v>7</v>
      </c>
      <c r="J13" s="4">
        <v>8</v>
      </c>
      <c r="L13" s="4">
        <v>8</v>
      </c>
      <c r="M13" s="4">
        <v>8</v>
      </c>
      <c r="O13" s="4">
        <v>1</v>
      </c>
      <c r="Q13" s="4">
        <v>2</v>
      </c>
      <c r="S13" s="4"/>
      <c r="U13" s="4">
        <v>9</v>
      </c>
      <c r="V13" s="58">
        <v>0</v>
      </c>
      <c r="W13" s="58">
        <v>10</v>
      </c>
      <c r="X13" s="58">
        <v>0</v>
      </c>
    </row>
    <row r="14" spans="1:24" x14ac:dyDescent="0.25">
      <c r="A14" t="s">
        <v>156</v>
      </c>
      <c r="C14" s="4">
        <v>14</v>
      </c>
      <c r="E14" s="4">
        <v>15</v>
      </c>
      <c r="F14" s="4">
        <v>13</v>
      </c>
      <c r="H14" s="4">
        <v>14</v>
      </c>
      <c r="J14" s="4">
        <v>15</v>
      </c>
      <c r="L14" s="4">
        <v>15</v>
      </c>
      <c r="M14" s="4">
        <v>12</v>
      </c>
      <c r="O14" s="4">
        <v>11</v>
      </c>
      <c r="Q14" s="4"/>
      <c r="S14" s="4"/>
      <c r="U14" s="4">
        <v>16</v>
      </c>
      <c r="V14" s="58">
        <v>0</v>
      </c>
      <c r="W14" s="58">
        <v>17</v>
      </c>
      <c r="X14" s="58">
        <v>0</v>
      </c>
    </row>
    <row r="15" spans="1:24" x14ac:dyDescent="0.25">
      <c r="A15" t="s">
        <v>157</v>
      </c>
      <c r="C15" s="4">
        <v>8</v>
      </c>
      <c r="E15" s="4">
        <v>9</v>
      </c>
      <c r="F15" s="4">
        <v>6</v>
      </c>
      <c r="H15" s="4">
        <v>8</v>
      </c>
      <c r="J15" s="4">
        <v>9</v>
      </c>
      <c r="L15" s="4">
        <v>8</v>
      </c>
      <c r="M15" s="4">
        <v>10</v>
      </c>
      <c r="O15" s="4">
        <v>4</v>
      </c>
      <c r="Q15" s="4"/>
      <c r="S15" s="4"/>
      <c r="U15" s="4">
        <v>11</v>
      </c>
      <c r="V15" s="58">
        <v>0</v>
      </c>
      <c r="W15" s="58">
        <v>21</v>
      </c>
      <c r="X15" s="58">
        <v>0</v>
      </c>
    </row>
    <row r="16" spans="1:24" x14ac:dyDescent="0.25">
      <c r="A16" t="s">
        <v>158</v>
      </c>
      <c r="C16" s="4">
        <v>15</v>
      </c>
      <c r="E16" s="4">
        <v>16</v>
      </c>
      <c r="F16" s="4">
        <v>15</v>
      </c>
      <c r="H16" s="4">
        <v>15</v>
      </c>
      <c r="J16" s="4">
        <v>15</v>
      </c>
      <c r="L16" s="4">
        <v>15</v>
      </c>
      <c r="M16" s="4">
        <v>15</v>
      </c>
      <c r="O16" s="4">
        <v>4</v>
      </c>
      <c r="Q16" s="4"/>
      <c r="S16" s="4"/>
      <c r="U16" s="4">
        <v>16</v>
      </c>
      <c r="V16" s="58">
        <v>0</v>
      </c>
      <c r="W16" s="58">
        <v>14</v>
      </c>
      <c r="X16" s="58">
        <v>1</v>
      </c>
    </row>
    <row r="17" spans="1:24" x14ac:dyDescent="0.25">
      <c r="A17" t="s">
        <v>159</v>
      </c>
      <c r="C17" s="4">
        <v>21</v>
      </c>
      <c r="E17" s="4">
        <v>20</v>
      </c>
      <c r="F17" s="4">
        <v>20</v>
      </c>
      <c r="H17" s="4">
        <v>20</v>
      </c>
      <c r="J17" s="4">
        <v>20</v>
      </c>
      <c r="L17" s="4">
        <v>20</v>
      </c>
      <c r="M17" s="4">
        <v>18</v>
      </c>
      <c r="O17" s="4">
        <v>1</v>
      </c>
      <c r="Q17" s="4"/>
      <c r="S17" s="4"/>
      <c r="U17" s="4">
        <v>24</v>
      </c>
      <c r="V17" s="58">
        <v>1</v>
      </c>
      <c r="W17" s="58">
        <v>23</v>
      </c>
      <c r="X17" s="58">
        <v>2</v>
      </c>
    </row>
    <row r="18" spans="1:24" ht="15.75" thickBot="1" x14ac:dyDescent="0.3"/>
    <row r="19" spans="1:24" ht="15.75" thickBot="1" x14ac:dyDescent="0.3">
      <c r="A19" s="8" t="s">
        <v>27</v>
      </c>
      <c r="C19" s="5">
        <f>+SUM(C10:C17)</f>
        <v>105</v>
      </c>
      <c r="E19" s="5">
        <f t="shared" ref="E19:S19" si="0">+SUM(E10:E17)</f>
        <v>108</v>
      </c>
      <c r="F19" s="5">
        <f t="shared" ref="F19" si="1">+SUM(F10:F17)</f>
        <v>101</v>
      </c>
      <c r="H19" s="5">
        <f t="shared" si="0"/>
        <v>104</v>
      </c>
      <c r="J19" s="5">
        <f t="shared" si="0"/>
        <v>109</v>
      </c>
      <c r="L19" s="5">
        <f t="shared" ref="L19" si="2">+SUM(L10:L17)</f>
        <v>107</v>
      </c>
      <c r="M19" s="5">
        <f t="shared" si="0"/>
        <v>100</v>
      </c>
      <c r="O19" s="5">
        <f t="shared" si="0"/>
        <v>35</v>
      </c>
      <c r="Q19" s="5">
        <f t="shared" si="0"/>
        <v>13</v>
      </c>
      <c r="S19" s="5">
        <f t="shared" si="0"/>
        <v>0</v>
      </c>
      <c r="U19" s="5">
        <f>+SUM(U10:U17)</f>
        <v>122</v>
      </c>
      <c r="V19" s="5">
        <f>+SUM(V10:V17)</f>
        <v>8</v>
      </c>
      <c r="W19" s="5">
        <f>+SUM(W10:W17)</f>
        <v>129</v>
      </c>
      <c r="X19" s="5">
        <f>+SUM(X10:X17)</f>
        <v>4</v>
      </c>
    </row>
    <row r="20" spans="1:24" x14ac:dyDescent="0.25">
      <c r="A20" s="9" t="s">
        <v>217</v>
      </c>
      <c r="C20" s="12">
        <v>5</v>
      </c>
      <c r="E20" s="12">
        <v>5</v>
      </c>
      <c r="F20" s="12">
        <v>4</v>
      </c>
      <c r="H20" s="12">
        <v>5</v>
      </c>
      <c r="J20" s="12">
        <v>7</v>
      </c>
      <c r="L20" s="12">
        <v>5</v>
      </c>
      <c r="M20" s="12">
        <v>5</v>
      </c>
      <c r="O20" s="12">
        <v>3</v>
      </c>
      <c r="Q20" s="12">
        <v>2</v>
      </c>
      <c r="S20" s="12"/>
    </row>
    <row r="21" spans="1:24" x14ac:dyDescent="0.25">
      <c r="A21" s="9" t="s">
        <v>28</v>
      </c>
      <c r="C21" s="12">
        <v>121</v>
      </c>
      <c r="E21" s="12">
        <v>122</v>
      </c>
      <c r="F21" s="12">
        <v>119</v>
      </c>
      <c r="H21" s="12">
        <v>120</v>
      </c>
      <c r="J21" s="12">
        <v>124</v>
      </c>
      <c r="L21" s="12">
        <v>120</v>
      </c>
      <c r="M21" s="12">
        <v>116</v>
      </c>
      <c r="O21" s="12">
        <v>1</v>
      </c>
      <c r="Q21" s="12">
        <v>1</v>
      </c>
      <c r="S21" s="12"/>
    </row>
    <row r="22" spans="1:24" ht="15.75" thickBot="1" x14ac:dyDescent="0.3">
      <c r="A22" s="10" t="s">
        <v>29</v>
      </c>
      <c r="C22" s="13">
        <v>3</v>
      </c>
      <c r="E22" s="13">
        <v>3</v>
      </c>
      <c r="F22" s="13">
        <v>2</v>
      </c>
      <c r="H22" s="13">
        <v>3</v>
      </c>
      <c r="J22" s="13">
        <v>3</v>
      </c>
      <c r="L22" s="13">
        <v>3</v>
      </c>
      <c r="M22" s="13">
        <v>3</v>
      </c>
      <c r="O22" s="13">
        <v>0</v>
      </c>
      <c r="Q22" s="13">
        <v>0</v>
      </c>
      <c r="S22" s="13"/>
    </row>
    <row r="23" spans="1:24" ht="15.75" thickBot="1" x14ac:dyDescent="0.3">
      <c r="A23" s="8" t="s">
        <v>31</v>
      </c>
      <c r="C23" s="5">
        <f>+SUM(C19:C22)</f>
        <v>234</v>
      </c>
      <c r="E23" s="5">
        <f>+SUM(E19:E22)</f>
        <v>238</v>
      </c>
      <c r="F23" s="5">
        <f>+SUM(F19:F22)</f>
        <v>226</v>
      </c>
      <c r="H23" s="5">
        <f>+SUM(H19:H22)</f>
        <v>232</v>
      </c>
      <c r="J23" s="5">
        <f>+SUM(J19:J22)</f>
        <v>243</v>
      </c>
      <c r="L23" s="5">
        <f>+SUM(L19:L22)</f>
        <v>235</v>
      </c>
      <c r="M23" s="5">
        <f>+SUM(M19:M22)</f>
        <v>224</v>
      </c>
      <c r="O23" s="5">
        <f>+SUM(O19:O22)</f>
        <v>39</v>
      </c>
      <c r="Q23" s="5">
        <f>+SUM(Q19:Q22)</f>
        <v>16</v>
      </c>
      <c r="S23" s="5">
        <f>+SUM(S19:S22)</f>
        <v>0</v>
      </c>
    </row>
  </sheetData>
  <mergeCells count="19">
    <mergeCell ref="O6:O8"/>
    <mergeCell ref="Q6:Q8"/>
    <mergeCell ref="S6:S8"/>
    <mergeCell ref="O3:O4"/>
    <mergeCell ref="Q3:S3"/>
    <mergeCell ref="M6:M8"/>
    <mergeCell ref="L6:L8"/>
    <mergeCell ref="C6:C8"/>
    <mergeCell ref="E6:E8"/>
    <mergeCell ref="H6:H8"/>
    <mergeCell ref="J6:J8"/>
    <mergeCell ref="F6:F8"/>
    <mergeCell ref="C2:F2"/>
    <mergeCell ref="H2:H4"/>
    <mergeCell ref="E3:F4"/>
    <mergeCell ref="J3:J4"/>
    <mergeCell ref="L3:M3"/>
    <mergeCell ref="L4:M4"/>
    <mergeCell ref="C3:C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"/>
  <sheetViews>
    <sheetView zoomScale="75" zoomScaleNormal="75" zoomScaleSheetLayoutView="75" workbookViewId="0">
      <pane xSplit="1" ySplit="5" topLeftCell="B6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4.710937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140625" customWidth="1"/>
    <col min="14" max="14" width="1.7109375" customWidth="1"/>
    <col min="15" max="15" width="12.28515625" customWidth="1"/>
    <col min="16" max="16" width="1.7109375" customWidth="1"/>
    <col min="17" max="17" width="12.140625" customWidth="1"/>
    <col min="18" max="18" width="1.7109375" customWidth="1"/>
    <col min="19" max="22" width="12.7109375" customWidth="1"/>
    <col min="23" max="31" width="13.5703125" customWidth="1"/>
  </cols>
  <sheetData>
    <row r="2" spans="1:22" s="3" customFormat="1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  <c r="O2" s="104"/>
      <c r="P2" s="104"/>
      <c r="Q2" s="104"/>
    </row>
    <row r="3" spans="1:22" s="3" customFormat="1" ht="15" customHeight="1" x14ac:dyDescent="0.25">
      <c r="C3" s="90" t="s">
        <v>185</v>
      </c>
      <c r="D3"/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  <c r="O3" s="2" t="s">
        <v>39</v>
      </c>
      <c r="Q3" s="2" t="s">
        <v>39</v>
      </c>
    </row>
    <row r="4" spans="1:22" s="3" customFormat="1" ht="15" customHeight="1" x14ac:dyDescent="0.25">
      <c r="C4" s="90"/>
      <c r="D4"/>
      <c r="E4" s="95"/>
      <c r="F4" s="95"/>
      <c r="H4" s="91"/>
      <c r="I4" s="42"/>
      <c r="J4" s="91"/>
      <c r="K4" s="2"/>
      <c r="L4" s="90" t="s">
        <v>191</v>
      </c>
      <c r="M4" s="90"/>
      <c r="O4" s="2" t="s">
        <v>40</v>
      </c>
      <c r="Q4" s="2" t="s">
        <v>41</v>
      </c>
      <c r="S4" s="17"/>
      <c r="T4" s="17"/>
      <c r="U4" s="17"/>
      <c r="V4" s="17"/>
    </row>
    <row r="5" spans="1:22" s="1" customFormat="1" ht="5.0999999999999996" customHeight="1" thickBot="1" x14ac:dyDescent="0.3">
      <c r="D5"/>
      <c r="E5"/>
      <c r="F5"/>
    </row>
    <row r="6" spans="1:22" s="1" customFormat="1" ht="15" customHeight="1" x14ac:dyDescent="0.25">
      <c r="A6" s="102" t="s">
        <v>5</v>
      </c>
      <c r="C6" s="92" t="str">
        <f>+'Leed Sheet (D)'!H6:H8</f>
        <v>Victor CARMONA</v>
      </c>
      <c r="D6"/>
      <c r="E6" s="99" t="str">
        <f>+'Leed Sheet (D)'!J6:J8</f>
        <v>Caren FITZPATRICK</v>
      </c>
      <c r="F6" s="96" t="str">
        <f>+'Leed Sheet (D)'!K6:K8</f>
        <v>Alphonso HARRELL</v>
      </c>
      <c r="H6" s="92" t="str">
        <f>+'Leed Sheet (D)'!W6:W8</f>
        <v>Margaret "Peggy" CAPONE</v>
      </c>
      <c r="I6" s="30"/>
      <c r="J6" s="92" t="str">
        <f>+'Leed Sheet (D)'!Y6</f>
        <v>Eric SCHEFFLER</v>
      </c>
      <c r="K6" s="30"/>
      <c r="L6" s="99" t="str">
        <f>+'Leed Sheet (D)'!AA6:AA8</f>
        <v>Kim O'BRIEN</v>
      </c>
      <c r="M6" s="96" t="str">
        <f>+'Leed Sheet (D)'!AB6:AB8</f>
        <v>Habib REHMAN</v>
      </c>
      <c r="N6" s="30"/>
      <c r="O6" s="92" t="s">
        <v>215</v>
      </c>
      <c r="Q6" s="92" t="s">
        <v>216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s="1" customFormat="1" ht="15" customHeight="1" x14ac:dyDescent="0.25">
      <c r="A7" s="102"/>
      <c r="C7" s="93"/>
      <c r="E7" s="100"/>
      <c r="F7" s="97"/>
      <c r="H7" s="93"/>
      <c r="I7" s="30"/>
      <c r="J7" s="93"/>
      <c r="K7" s="30"/>
      <c r="L7" s="100"/>
      <c r="M7" s="97"/>
      <c r="N7" s="30"/>
      <c r="O7" s="93"/>
      <c r="Q7" s="93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s="1" customFormat="1" ht="15.75" thickBot="1" x14ac:dyDescent="0.3">
      <c r="A8" s="102"/>
      <c r="C8" s="94"/>
      <c r="E8" s="101"/>
      <c r="F8" s="98"/>
      <c r="H8" s="94"/>
      <c r="I8" s="30"/>
      <c r="J8" s="94"/>
      <c r="K8" s="30"/>
      <c r="L8" s="101"/>
      <c r="M8" s="98"/>
      <c r="N8" s="30"/>
      <c r="O8" s="94"/>
      <c r="Q8" s="94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s="1" customFormat="1" ht="5.0999999999999996" customHeight="1" x14ac:dyDescent="0.25"/>
    <row r="10" spans="1:22" x14ac:dyDescent="0.25">
      <c r="A10" t="s">
        <v>32</v>
      </c>
      <c r="C10" s="4">
        <v>22</v>
      </c>
      <c r="D10" s="37"/>
      <c r="E10" s="4">
        <v>22</v>
      </c>
      <c r="F10" s="4">
        <v>22</v>
      </c>
      <c r="G10" s="1"/>
      <c r="H10" s="4">
        <v>21</v>
      </c>
      <c r="I10" s="1"/>
      <c r="J10" s="4">
        <v>22</v>
      </c>
      <c r="K10" s="1"/>
      <c r="L10" s="4">
        <v>22</v>
      </c>
      <c r="M10" s="4">
        <v>22</v>
      </c>
      <c r="N10" s="1"/>
      <c r="O10" s="4">
        <v>22</v>
      </c>
      <c r="P10" s="1"/>
      <c r="Q10" s="4"/>
      <c r="R10" s="41"/>
      <c r="S10" s="4">
        <v>22</v>
      </c>
      <c r="T10" s="58">
        <v>5</v>
      </c>
      <c r="U10" s="58">
        <v>17</v>
      </c>
      <c r="V10" s="58">
        <v>0</v>
      </c>
    </row>
    <row r="11" spans="1:22" x14ac:dyDescent="0.25">
      <c r="A11" t="s">
        <v>33</v>
      </c>
      <c r="C11" s="4">
        <v>21</v>
      </c>
      <c r="D11" s="37"/>
      <c r="E11" s="4">
        <v>22</v>
      </c>
      <c r="F11" s="4">
        <v>21</v>
      </c>
      <c r="G11" s="1"/>
      <c r="H11" s="4">
        <v>21</v>
      </c>
      <c r="I11" s="1"/>
      <c r="J11" s="4">
        <v>22</v>
      </c>
      <c r="K11" s="1"/>
      <c r="L11" s="4">
        <v>22</v>
      </c>
      <c r="M11" s="4">
        <v>20</v>
      </c>
      <c r="N11" s="1"/>
      <c r="O11" s="4">
        <v>22</v>
      </c>
      <c r="P11" s="1"/>
      <c r="Q11" s="4"/>
      <c r="R11" s="41"/>
      <c r="S11" s="4">
        <v>22</v>
      </c>
      <c r="T11" s="58">
        <v>5</v>
      </c>
      <c r="U11" s="58">
        <v>35</v>
      </c>
      <c r="V11" s="58">
        <v>1</v>
      </c>
    </row>
    <row r="12" spans="1:22" x14ac:dyDescent="0.25">
      <c r="A12" t="s">
        <v>34</v>
      </c>
      <c r="C12" s="4">
        <v>10</v>
      </c>
      <c r="D12" s="37"/>
      <c r="E12" s="4">
        <v>10</v>
      </c>
      <c r="F12" s="4">
        <v>9</v>
      </c>
      <c r="G12" s="1"/>
      <c r="H12" s="4">
        <v>10</v>
      </c>
      <c r="I12" s="1"/>
      <c r="J12" s="4">
        <v>8</v>
      </c>
      <c r="K12" s="1"/>
      <c r="L12" s="4">
        <v>10</v>
      </c>
      <c r="M12" s="4">
        <v>9</v>
      </c>
      <c r="N12" s="1"/>
      <c r="O12" s="4">
        <v>10</v>
      </c>
      <c r="P12" s="1"/>
      <c r="Q12" s="4"/>
      <c r="R12" s="41"/>
      <c r="S12" s="4">
        <v>10</v>
      </c>
      <c r="T12" s="58">
        <v>2</v>
      </c>
      <c r="U12" s="58">
        <v>16</v>
      </c>
      <c r="V12" s="58">
        <v>1</v>
      </c>
    </row>
    <row r="13" spans="1:22" x14ac:dyDescent="0.25">
      <c r="A13" t="s">
        <v>35</v>
      </c>
      <c r="C13" s="4">
        <v>12</v>
      </c>
      <c r="D13" s="37"/>
      <c r="E13" s="4">
        <v>13</v>
      </c>
      <c r="F13" s="4">
        <v>11</v>
      </c>
      <c r="G13" s="1"/>
      <c r="H13" s="4">
        <v>11</v>
      </c>
      <c r="I13" s="1"/>
      <c r="J13" s="4">
        <v>12</v>
      </c>
      <c r="K13" s="1"/>
      <c r="L13" s="4">
        <v>11</v>
      </c>
      <c r="M13" s="4">
        <v>11</v>
      </c>
      <c r="N13" s="1"/>
      <c r="O13" s="4"/>
      <c r="P13" s="1"/>
      <c r="Q13" s="4">
        <v>13</v>
      </c>
      <c r="R13" s="41"/>
      <c r="S13" s="4">
        <v>15</v>
      </c>
      <c r="T13" s="58">
        <v>4</v>
      </c>
      <c r="U13" s="58">
        <v>18</v>
      </c>
      <c r="V13" s="58">
        <v>0</v>
      </c>
    </row>
    <row r="14" spans="1:22" x14ac:dyDescent="0.25">
      <c r="A14" t="s">
        <v>36</v>
      </c>
      <c r="C14" s="4">
        <v>32</v>
      </c>
      <c r="D14" s="37"/>
      <c r="E14" s="4">
        <v>31</v>
      </c>
      <c r="F14" s="4">
        <v>32</v>
      </c>
      <c r="G14" s="1"/>
      <c r="H14" s="4">
        <v>32</v>
      </c>
      <c r="I14" s="1"/>
      <c r="J14" s="4">
        <v>34</v>
      </c>
      <c r="K14" s="1"/>
      <c r="L14" s="4">
        <v>33</v>
      </c>
      <c r="M14" s="4">
        <v>33</v>
      </c>
      <c r="N14" s="1"/>
      <c r="O14" s="4"/>
      <c r="P14" s="1"/>
      <c r="Q14" s="4">
        <v>32</v>
      </c>
      <c r="R14" s="41"/>
      <c r="S14" s="4">
        <v>34</v>
      </c>
      <c r="T14" s="58">
        <v>3</v>
      </c>
      <c r="U14" s="58">
        <v>24</v>
      </c>
      <c r="V14" s="58">
        <v>1</v>
      </c>
    </row>
    <row r="15" spans="1:22" x14ac:dyDescent="0.25">
      <c r="A15" t="s">
        <v>37</v>
      </c>
      <c r="C15" s="4">
        <v>22</v>
      </c>
      <c r="D15" s="37"/>
      <c r="E15" s="4">
        <v>23</v>
      </c>
      <c r="F15" s="4">
        <v>20</v>
      </c>
      <c r="G15" s="1"/>
      <c r="H15" s="4">
        <v>22</v>
      </c>
      <c r="I15" s="1"/>
      <c r="J15" s="4">
        <v>24</v>
      </c>
      <c r="K15" s="1"/>
      <c r="L15" s="4">
        <v>23</v>
      </c>
      <c r="M15" s="4">
        <v>20</v>
      </c>
      <c r="N15" s="1"/>
      <c r="O15" s="4"/>
      <c r="P15" s="1"/>
      <c r="Q15" s="4">
        <v>23</v>
      </c>
      <c r="R15" s="41"/>
      <c r="S15" s="4">
        <v>25</v>
      </c>
      <c r="T15" s="58">
        <v>2</v>
      </c>
      <c r="U15" s="58">
        <v>22</v>
      </c>
      <c r="V15" s="58">
        <v>2</v>
      </c>
    </row>
    <row r="16" spans="1:22" ht="15.75" thickBot="1" x14ac:dyDescent="0.3"/>
    <row r="17" spans="1:22" ht="15.75" thickBot="1" x14ac:dyDescent="0.3">
      <c r="A17" s="8" t="s">
        <v>27</v>
      </c>
      <c r="C17" s="5">
        <f>+SUM(C10:C15)</f>
        <v>119</v>
      </c>
      <c r="D17" s="38"/>
      <c r="E17" s="5">
        <f>+SUM(E10:E15)</f>
        <v>121</v>
      </c>
      <c r="F17" s="5">
        <f>+SUM(F10:F15)</f>
        <v>115</v>
      </c>
      <c r="G17" s="6"/>
      <c r="H17" s="5">
        <f>+SUM(H10:H15)</f>
        <v>117</v>
      </c>
      <c r="I17" s="6"/>
      <c r="J17" s="5">
        <f>+SUM(J10:J15)</f>
        <v>122</v>
      </c>
      <c r="K17" s="6"/>
      <c r="L17" s="5">
        <f>+SUM(L10:L15)</f>
        <v>121</v>
      </c>
      <c r="M17" s="5">
        <f>+SUM(M10:M15)</f>
        <v>115</v>
      </c>
      <c r="N17" s="6"/>
      <c r="O17" s="5">
        <f>+SUM(O10:O15)</f>
        <v>54</v>
      </c>
      <c r="Q17" s="5">
        <f>+SUM(Q10:Q15)</f>
        <v>68</v>
      </c>
      <c r="S17" s="5">
        <f t="shared" ref="S17:V17" si="0">+SUM(S10:S15)</f>
        <v>128</v>
      </c>
      <c r="T17" s="5">
        <f t="shared" si="0"/>
        <v>21</v>
      </c>
      <c r="U17" s="5">
        <f t="shared" si="0"/>
        <v>132</v>
      </c>
      <c r="V17" s="5">
        <f t="shared" si="0"/>
        <v>5</v>
      </c>
    </row>
    <row r="18" spans="1:22" x14ac:dyDescent="0.25">
      <c r="A18" s="9" t="s">
        <v>217</v>
      </c>
      <c r="C18" s="12">
        <v>20</v>
      </c>
      <c r="D18" s="39"/>
      <c r="E18" s="12">
        <v>20</v>
      </c>
      <c r="F18" s="12">
        <v>21</v>
      </c>
      <c r="G18" s="19"/>
      <c r="H18" s="12">
        <v>20</v>
      </c>
      <c r="I18" s="19"/>
      <c r="J18" s="12">
        <v>21</v>
      </c>
      <c r="K18" s="19"/>
      <c r="L18" s="12">
        <v>21</v>
      </c>
      <c r="M18" s="12">
        <v>20</v>
      </c>
      <c r="N18" s="19"/>
      <c r="O18" s="12">
        <v>12</v>
      </c>
      <c r="P18" s="1"/>
      <c r="Q18" s="12">
        <v>9</v>
      </c>
      <c r="R18" s="1"/>
      <c r="S18" s="7"/>
      <c r="T18" s="7"/>
      <c r="U18" s="7"/>
      <c r="V18" s="7"/>
    </row>
    <row r="19" spans="1:22" x14ac:dyDescent="0.25">
      <c r="A19" s="9" t="s">
        <v>28</v>
      </c>
      <c r="C19" s="12">
        <v>126</v>
      </c>
      <c r="D19" s="39"/>
      <c r="E19" s="12">
        <v>124</v>
      </c>
      <c r="F19" s="12">
        <v>126</v>
      </c>
      <c r="G19" s="19"/>
      <c r="H19" s="12">
        <v>126</v>
      </c>
      <c r="I19" s="19"/>
      <c r="J19" s="12">
        <v>128</v>
      </c>
      <c r="K19" s="19"/>
      <c r="L19" s="12">
        <v>126</v>
      </c>
      <c r="M19" s="12">
        <v>122</v>
      </c>
      <c r="N19" s="19"/>
      <c r="O19" s="12">
        <v>64</v>
      </c>
      <c r="P19" s="1"/>
      <c r="Q19" s="12">
        <v>62</v>
      </c>
      <c r="R19" s="1"/>
      <c r="S19" s="7"/>
      <c r="T19" s="7"/>
      <c r="U19" s="7"/>
      <c r="V19" s="7"/>
    </row>
    <row r="20" spans="1:22" ht="15.75" thickBot="1" x14ac:dyDescent="0.3">
      <c r="A20" s="10" t="s">
        <v>29</v>
      </c>
      <c r="C20" s="13">
        <v>5</v>
      </c>
      <c r="D20" s="39"/>
      <c r="E20" s="13">
        <v>5</v>
      </c>
      <c r="F20" s="13">
        <v>5</v>
      </c>
      <c r="G20" s="19"/>
      <c r="H20" s="13">
        <v>5</v>
      </c>
      <c r="I20" s="19"/>
      <c r="J20" s="13">
        <v>5</v>
      </c>
      <c r="K20" s="19"/>
      <c r="L20" s="13">
        <v>5</v>
      </c>
      <c r="M20" s="13">
        <v>5</v>
      </c>
      <c r="N20" s="19"/>
      <c r="O20" s="13">
        <v>2</v>
      </c>
      <c r="P20" s="1"/>
      <c r="Q20" s="13">
        <v>3</v>
      </c>
      <c r="R20" s="1"/>
      <c r="S20" s="7"/>
      <c r="T20" s="7"/>
      <c r="U20" s="7"/>
      <c r="V20" s="7"/>
    </row>
    <row r="21" spans="1:22" ht="15.75" thickBot="1" x14ac:dyDescent="0.3">
      <c r="A21" s="8" t="s">
        <v>31</v>
      </c>
      <c r="C21" s="5">
        <f>+SUM(C17:C20)</f>
        <v>270</v>
      </c>
      <c r="D21" s="38"/>
      <c r="E21" s="5">
        <f>+SUM(E17:E20)</f>
        <v>270</v>
      </c>
      <c r="F21" s="5">
        <f>+SUM(F17:F20)</f>
        <v>267</v>
      </c>
      <c r="G21" s="6"/>
      <c r="H21" s="5">
        <f>+SUM(H17:H20)</f>
        <v>268</v>
      </c>
      <c r="I21" s="6"/>
      <c r="J21" s="5">
        <f>+SUM(J17:J20)</f>
        <v>276</v>
      </c>
      <c r="K21" s="6"/>
      <c r="L21" s="5">
        <f>+SUM(L17:L20)</f>
        <v>273</v>
      </c>
      <c r="M21" s="5">
        <f>+SUM(M17:M20)</f>
        <v>262</v>
      </c>
      <c r="N21" s="6"/>
      <c r="O21" s="5">
        <f>+SUM(O17:O20)</f>
        <v>132</v>
      </c>
      <c r="Q21" s="5">
        <f>+SUM(Q17:Q20)</f>
        <v>142</v>
      </c>
      <c r="S21" s="6"/>
      <c r="T21" s="6"/>
      <c r="U21" s="6"/>
      <c r="V21" s="6"/>
    </row>
    <row r="22" spans="1:22" x14ac:dyDescent="0.25"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7"/>
    </row>
    <row r="23" spans="1:22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7"/>
    </row>
    <row r="25" spans="1:22" x14ac:dyDescent="0.25">
      <c r="S25" s="17"/>
      <c r="T25" s="17"/>
      <c r="U25" s="17"/>
      <c r="V25" s="17"/>
    </row>
    <row r="26" spans="1:22" x14ac:dyDescent="0.25">
      <c r="S26" s="17"/>
      <c r="T26" s="17"/>
      <c r="U26" s="17"/>
      <c r="V26" s="17"/>
    </row>
    <row r="27" spans="1:22" x14ac:dyDescent="0.25">
      <c r="S27" s="17"/>
      <c r="T27" s="17"/>
      <c r="U27" s="17"/>
      <c r="V27" s="17"/>
    </row>
  </sheetData>
  <mergeCells count="18">
    <mergeCell ref="A6:A8"/>
    <mergeCell ref="Q6:Q8"/>
    <mergeCell ref="O6:O8"/>
    <mergeCell ref="L6:L8"/>
    <mergeCell ref="H6:H8"/>
    <mergeCell ref="C6:C8"/>
    <mergeCell ref="E6:E8"/>
    <mergeCell ref="F6:F8"/>
    <mergeCell ref="M6:M8"/>
    <mergeCell ref="J6:J8"/>
    <mergeCell ref="O2:Q2"/>
    <mergeCell ref="C2:F2"/>
    <mergeCell ref="C3:C4"/>
    <mergeCell ref="E3:F4"/>
    <mergeCell ref="H2:H4"/>
    <mergeCell ref="L3:M3"/>
    <mergeCell ref="L4:M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3"/>
  <sheetViews>
    <sheetView zoomScale="75" zoomScaleNormal="75" zoomScaleSheetLayoutView="75" workbookViewId="0">
      <pane xSplit="1" topLeftCell="B1" activePane="topRight" state="frozen"/>
      <selection activeCell="D4" sqref="D4"/>
      <selection pane="topRight" activeCell="D4" sqref="D4"/>
    </sheetView>
  </sheetViews>
  <sheetFormatPr defaultRowHeight="15" x14ac:dyDescent="0.25"/>
  <cols>
    <col min="1" max="1" width="21.57031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8" width="12.140625" customWidth="1"/>
    <col min="19" max="19" width="1.7109375" customWidth="1"/>
    <col min="20" max="23" width="12.7109375" customWidth="1"/>
    <col min="24" max="43" width="13.42578125" customWidth="1"/>
  </cols>
  <sheetData>
    <row r="2" spans="1:23" x14ac:dyDescent="0.25">
      <c r="C2" s="90" t="s">
        <v>186</v>
      </c>
      <c r="D2" s="90"/>
      <c r="E2" s="90"/>
      <c r="F2" s="90"/>
      <c r="G2" s="42"/>
      <c r="H2" s="91" t="str">
        <f>+'Leed Sheet (D)'!W2</f>
        <v>County Executive</v>
      </c>
      <c r="I2" s="42"/>
      <c r="J2" s="42"/>
      <c r="L2" s="2"/>
      <c r="M2" s="2"/>
      <c r="O2" s="3"/>
      <c r="Q2" s="3"/>
      <c r="R2" s="3"/>
    </row>
    <row r="3" spans="1:23" ht="15" customHeight="1" x14ac:dyDescent="0.25">
      <c r="C3" s="90" t="s">
        <v>185</v>
      </c>
      <c r="E3" s="95" t="s">
        <v>4</v>
      </c>
      <c r="F3" s="95"/>
      <c r="G3" s="42"/>
      <c r="H3" s="91"/>
      <c r="I3" s="42"/>
      <c r="J3" s="91" t="str">
        <f>+'Leed Sheet (D)'!Y3</f>
        <v>Sheriff</v>
      </c>
      <c r="L3" s="90" t="s">
        <v>189</v>
      </c>
      <c r="M3" s="90"/>
      <c r="O3" s="104" t="s">
        <v>39</v>
      </c>
      <c r="P3" s="104"/>
      <c r="Q3" s="104"/>
      <c r="R3" s="104"/>
    </row>
    <row r="4" spans="1:23" ht="15" customHeight="1" x14ac:dyDescent="0.25">
      <c r="C4" s="90"/>
      <c r="E4" s="95"/>
      <c r="F4" s="95"/>
      <c r="G4" s="42"/>
      <c r="H4" s="91"/>
      <c r="I4" s="42"/>
      <c r="J4" s="91"/>
      <c r="L4" s="90" t="s">
        <v>191</v>
      </c>
      <c r="M4" s="90"/>
      <c r="O4" s="2" t="s">
        <v>40</v>
      </c>
      <c r="Q4" s="104" t="s">
        <v>41</v>
      </c>
      <c r="R4" s="104"/>
    </row>
    <row r="5" spans="1:23" ht="5.0999999999999996" customHeight="1" thickBot="1" x14ac:dyDescent="0.3">
      <c r="C5" s="1"/>
      <c r="G5" s="1"/>
      <c r="H5" s="1"/>
      <c r="I5" s="1"/>
      <c r="J5" s="1"/>
      <c r="L5" s="1"/>
      <c r="M5" s="1"/>
      <c r="O5" s="1"/>
      <c r="Q5" s="1"/>
      <c r="R5" s="1"/>
      <c r="T5" s="17"/>
      <c r="U5" s="17"/>
      <c r="V5" s="17"/>
      <c r="W5" s="17"/>
    </row>
    <row r="6" spans="1:23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0"/>
      <c r="H6" s="92" t="str">
        <f>+'Leed Sheet (D)'!W6:W8</f>
        <v>Margaret "Peggy" CAPONE</v>
      </c>
      <c r="I6" s="30"/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314</v>
      </c>
      <c r="Q6" s="99" t="s">
        <v>315</v>
      </c>
      <c r="R6" s="96" t="s">
        <v>316</v>
      </c>
      <c r="T6" s="54" t="s">
        <v>27</v>
      </c>
      <c r="U6" s="46" t="s">
        <v>27</v>
      </c>
      <c r="V6" s="46" t="s">
        <v>27</v>
      </c>
      <c r="W6" s="48" t="s">
        <v>27</v>
      </c>
    </row>
    <row r="7" spans="1:23" x14ac:dyDescent="0.25">
      <c r="C7" s="93"/>
      <c r="D7" s="1"/>
      <c r="E7" s="100"/>
      <c r="F7" s="97"/>
      <c r="G7" s="30"/>
      <c r="H7" s="93"/>
      <c r="I7" s="30"/>
      <c r="J7" s="93"/>
      <c r="L7" s="100"/>
      <c r="M7" s="97"/>
      <c r="O7" s="93"/>
      <c r="Q7" s="100"/>
      <c r="R7" s="97"/>
      <c r="T7" s="55" t="s">
        <v>286</v>
      </c>
      <c r="U7" s="17" t="s">
        <v>320</v>
      </c>
      <c r="V7" s="17" t="s">
        <v>321</v>
      </c>
      <c r="W7" s="49" t="s">
        <v>287</v>
      </c>
    </row>
    <row r="8" spans="1:23" ht="15.75" thickBot="1" x14ac:dyDescent="0.3">
      <c r="C8" s="94"/>
      <c r="D8" s="1"/>
      <c r="E8" s="101"/>
      <c r="F8" s="98"/>
      <c r="G8" s="30"/>
      <c r="H8" s="94"/>
      <c r="I8" s="30"/>
      <c r="J8" s="94"/>
      <c r="L8" s="101"/>
      <c r="M8" s="98"/>
      <c r="O8" s="94"/>
      <c r="Q8" s="101"/>
      <c r="R8" s="98"/>
      <c r="T8" s="56" t="s">
        <v>323</v>
      </c>
      <c r="U8" s="47" t="s">
        <v>324</v>
      </c>
      <c r="V8" s="47" t="s">
        <v>325</v>
      </c>
      <c r="W8" s="50" t="s">
        <v>323</v>
      </c>
    </row>
    <row r="9" spans="1:23" ht="5.0999999999999996" customHeight="1" x14ac:dyDescent="0.25">
      <c r="C9" s="1"/>
      <c r="E9" s="1"/>
      <c r="H9" s="1"/>
      <c r="J9" s="1"/>
      <c r="M9" s="1"/>
      <c r="O9" s="1"/>
      <c r="Q9" s="1"/>
      <c r="R9" s="1"/>
      <c r="T9" s="1"/>
      <c r="U9" s="1"/>
      <c r="V9" s="1"/>
      <c r="W9" s="1"/>
    </row>
    <row r="10" spans="1:23" x14ac:dyDescent="0.25">
      <c r="A10" t="s">
        <v>160</v>
      </c>
      <c r="C10" s="4">
        <v>39</v>
      </c>
      <c r="E10" s="4">
        <v>37</v>
      </c>
      <c r="F10" s="4">
        <v>34</v>
      </c>
      <c r="H10" s="4">
        <v>37</v>
      </c>
      <c r="J10" s="4">
        <v>39</v>
      </c>
      <c r="L10" s="4">
        <v>34</v>
      </c>
      <c r="M10" s="4">
        <v>36</v>
      </c>
      <c r="O10" s="4">
        <v>39</v>
      </c>
      <c r="Q10" s="4"/>
      <c r="R10" s="4"/>
      <c r="T10" s="4">
        <v>47</v>
      </c>
      <c r="U10" s="58">
        <v>3</v>
      </c>
      <c r="V10" s="58">
        <v>34</v>
      </c>
      <c r="W10" s="13">
        <v>2</v>
      </c>
    </row>
    <row r="11" spans="1:23" x14ac:dyDescent="0.25">
      <c r="A11" t="s">
        <v>161</v>
      </c>
      <c r="C11" s="4">
        <v>38</v>
      </c>
      <c r="E11" s="4">
        <v>37</v>
      </c>
      <c r="F11" s="4">
        <v>35</v>
      </c>
      <c r="H11" s="4">
        <v>34</v>
      </c>
      <c r="J11" s="4">
        <v>37</v>
      </c>
      <c r="L11" s="4">
        <v>35</v>
      </c>
      <c r="M11" s="4">
        <v>33</v>
      </c>
      <c r="O11" s="4">
        <v>36</v>
      </c>
      <c r="Q11" s="4"/>
      <c r="R11" s="4"/>
      <c r="T11" s="4">
        <v>43</v>
      </c>
      <c r="U11" s="58">
        <v>2</v>
      </c>
      <c r="V11" s="58">
        <v>20</v>
      </c>
      <c r="W11" s="13">
        <v>0</v>
      </c>
    </row>
    <row r="12" spans="1:23" x14ac:dyDescent="0.25">
      <c r="A12" t="s">
        <v>162</v>
      </c>
      <c r="C12" s="4">
        <v>23</v>
      </c>
      <c r="E12" s="4">
        <v>22</v>
      </c>
      <c r="F12" s="4">
        <v>21</v>
      </c>
      <c r="H12" s="4">
        <v>20</v>
      </c>
      <c r="J12" s="4">
        <v>24</v>
      </c>
      <c r="L12" s="4">
        <v>22</v>
      </c>
      <c r="M12" s="4">
        <v>21</v>
      </c>
      <c r="O12" s="4">
        <v>24</v>
      </c>
      <c r="Q12" s="4"/>
      <c r="R12" s="4"/>
      <c r="T12" s="4">
        <v>27</v>
      </c>
      <c r="U12" s="58">
        <v>3</v>
      </c>
      <c r="V12" s="58">
        <v>27</v>
      </c>
      <c r="W12" s="13">
        <v>5</v>
      </c>
    </row>
    <row r="13" spans="1:23" x14ac:dyDescent="0.25">
      <c r="A13" t="s">
        <v>163</v>
      </c>
      <c r="C13" s="4">
        <v>44</v>
      </c>
      <c r="E13" s="4">
        <v>37</v>
      </c>
      <c r="F13" s="4">
        <v>42</v>
      </c>
      <c r="H13" s="4">
        <v>37</v>
      </c>
      <c r="J13" s="4">
        <v>40</v>
      </c>
      <c r="L13" s="4">
        <v>37</v>
      </c>
      <c r="M13" s="4">
        <v>36</v>
      </c>
      <c r="O13" s="4">
        <v>40</v>
      </c>
      <c r="Q13" s="4"/>
      <c r="R13" s="4"/>
      <c r="T13" s="4">
        <v>50</v>
      </c>
      <c r="U13" s="58">
        <v>0</v>
      </c>
      <c r="V13" s="58">
        <v>24</v>
      </c>
      <c r="W13" s="13">
        <v>0</v>
      </c>
    </row>
    <row r="14" spans="1:23" x14ac:dyDescent="0.25">
      <c r="A14" t="s">
        <v>164</v>
      </c>
      <c r="C14" s="4">
        <v>65</v>
      </c>
      <c r="E14" s="4">
        <v>57</v>
      </c>
      <c r="F14" s="4">
        <v>60</v>
      </c>
      <c r="H14" s="4">
        <v>55</v>
      </c>
      <c r="J14" s="4">
        <v>59</v>
      </c>
      <c r="L14" s="4">
        <v>58</v>
      </c>
      <c r="M14" s="4">
        <v>55</v>
      </c>
      <c r="O14" s="4"/>
      <c r="Q14" s="4">
        <v>40</v>
      </c>
      <c r="R14" s="4">
        <v>55</v>
      </c>
      <c r="T14" s="4">
        <v>99</v>
      </c>
      <c r="U14" s="58">
        <v>1</v>
      </c>
      <c r="V14" s="58">
        <v>42</v>
      </c>
      <c r="W14" s="13">
        <v>7</v>
      </c>
    </row>
    <row r="15" spans="1:23" x14ac:dyDescent="0.25">
      <c r="A15" t="s">
        <v>165</v>
      </c>
      <c r="C15" s="4">
        <v>72</v>
      </c>
      <c r="E15" s="4">
        <v>65</v>
      </c>
      <c r="F15" s="4">
        <v>68</v>
      </c>
      <c r="H15" s="4">
        <v>67</v>
      </c>
      <c r="J15" s="4">
        <v>71</v>
      </c>
      <c r="L15" s="4">
        <v>69</v>
      </c>
      <c r="M15" s="4">
        <v>63</v>
      </c>
      <c r="O15" s="4"/>
      <c r="Q15" s="4">
        <v>35</v>
      </c>
      <c r="R15" s="4">
        <v>97</v>
      </c>
      <c r="T15" s="4">
        <v>141</v>
      </c>
      <c r="U15" s="58">
        <v>3</v>
      </c>
      <c r="V15" s="58">
        <v>53</v>
      </c>
      <c r="W15" s="13">
        <v>12</v>
      </c>
    </row>
    <row r="16" spans="1:23" x14ac:dyDescent="0.25">
      <c r="A16" t="s">
        <v>166</v>
      </c>
      <c r="C16" s="4">
        <v>102</v>
      </c>
      <c r="E16" s="4">
        <v>93</v>
      </c>
      <c r="F16" s="4">
        <v>90</v>
      </c>
      <c r="H16" s="4">
        <v>95</v>
      </c>
      <c r="J16" s="4">
        <v>93</v>
      </c>
      <c r="L16" s="4">
        <v>93</v>
      </c>
      <c r="M16" s="4">
        <v>89</v>
      </c>
      <c r="O16" s="4"/>
      <c r="Q16" s="4">
        <v>62</v>
      </c>
      <c r="R16" s="4">
        <v>84</v>
      </c>
      <c r="T16" s="4">
        <v>149</v>
      </c>
      <c r="U16" s="58">
        <v>5</v>
      </c>
      <c r="V16" s="58">
        <v>55</v>
      </c>
      <c r="W16" s="13">
        <v>8</v>
      </c>
    </row>
    <row r="17" spans="1:23" x14ac:dyDescent="0.25">
      <c r="A17" t="s">
        <v>167</v>
      </c>
      <c r="C17" s="4">
        <v>86</v>
      </c>
      <c r="E17" s="4">
        <v>84</v>
      </c>
      <c r="F17" s="4">
        <v>85</v>
      </c>
      <c r="H17" s="4">
        <v>83</v>
      </c>
      <c r="J17" s="4">
        <v>89</v>
      </c>
      <c r="L17" s="4">
        <v>82</v>
      </c>
      <c r="M17" s="4">
        <v>83</v>
      </c>
      <c r="O17" s="4"/>
      <c r="Q17" s="4">
        <v>61</v>
      </c>
      <c r="R17" s="4">
        <v>67</v>
      </c>
      <c r="T17" s="4">
        <v>134</v>
      </c>
      <c r="U17" s="58">
        <v>5</v>
      </c>
      <c r="V17" s="58">
        <v>54</v>
      </c>
      <c r="W17" s="13">
        <v>6</v>
      </c>
    </row>
    <row r="18" spans="1:23" ht="15.75" thickBot="1" x14ac:dyDescent="0.3"/>
    <row r="19" spans="1:23" ht="15.75" thickBot="1" x14ac:dyDescent="0.3">
      <c r="A19" s="8" t="s">
        <v>27</v>
      </c>
      <c r="C19" s="5">
        <f>+SUM(C10:C17)</f>
        <v>469</v>
      </c>
      <c r="E19" s="5">
        <f t="shared" ref="E19:R19" si="0">+SUM(E10:E17)</f>
        <v>432</v>
      </c>
      <c r="F19" s="5">
        <f t="shared" ref="F19" si="1">+SUM(F10:F17)</f>
        <v>435</v>
      </c>
      <c r="H19" s="5">
        <f t="shared" si="0"/>
        <v>428</v>
      </c>
      <c r="J19" s="5">
        <f t="shared" si="0"/>
        <v>452</v>
      </c>
      <c r="L19" s="5">
        <f t="shared" ref="L19" si="2">+SUM(L10:L17)</f>
        <v>430</v>
      </c>
      <c r="M19" s="5">
        <f t="shared" si="0"/>
        <v>416</v>
      </c>
      <c r="O19" s="5">
        <f t="shared" si="0"/>
        <v>139</v>
      </c>
      <c r="Q19" s="5">
        <f t="shared" si="0"/>
        <v>198</v>
      </c>
      <c r="R19" s="5">
        <f t="shared" si="0"/>
        <v>303</v>
      </c>
      <c r="T19" s="5">
        <f>+SUM(T10:T17)</f>
        <v>690</v>
      </c>
      <c r="U19" s="5">
        <f>+SUM(U10:U17)</f>
        <v>22</v>
      </c>
      <c r="V19" s="5">
        <f>+SUM(V10:V17)</f>
        <v>309</v>
      </c>
      <c r="W19" s="5">
        <f>+SUM(W10:W17)</f>
        <v>40</v>
      </c>
    </row>
    <row r="20" spans="1:23" x14ac:dyDescent="0.25">
      <c r="A20" s="9" t="s">
        <v>217</v>
      </c>
      <c r="C20" s="12">
        <v>15</v>
      </c>
      <c r="E20" s="12">
        <v>16</v>
      </c>
      <c r="F20" s="12">
        <v>15</v>
      </c>
      <c r="H20" s="12">
        <v>14</v>
      </c>
      <c r="J20" s="12">
        <v>15</v>
      </c>
      <c r="L20" s="12">
        <v>16</v>
      </c>
      <c r="M20" s="12">
        <v>15</v>
      </c>
      <c r="O20" s="12">
        <v>6</v>
      </c>
      <c r="Q20" s="12">
        <v>11</v>
      </c>
      <c r="R20" s="12">
        <v>3</v>
      </c>
    </row>
    <row r="21" spans="1:23" x14ac:dyDescent="0.25">
      <c r="A21" s="9" t="s">
        <v>28</v>
      </c>
      <c r="C21" s="12">
        <v>252</v>
      </c>
      <c r="E21" s="12">
        <v>233</v>
      </c>
      <c r="F21" s="12">
        <v>227</v>
      </c>
      <c r="H21" s="12">
        <v>234</v>
      </c>
      <c r="J21" s="12">
        <v>240</v>
      </c>
      <c r="L21" s="12">
        <v>239</v>
      </c>
      <c r="M21" s="12">
        <v>224</v>
      </c>
      <c r="O21" s="12">
        <v>91</v>
      </c>
      <c r="Q21" s="12">
        <v>162</v>
      </c>
      <c r="R21" s="12">
        <v>34</v>
      </c>
    </row>
    <row r="22" spans="1:23" ht="15.75" thickBot="1" x14ac:dyDescent="0.3">
      <c r="A22" s="10" t="s">
        <v>29</v>
      </c>
      <c r="C22" s="13">
        <v>27</v>
      </c>
      <c r="E22" s="13">
        <v>24</v>
      </c>
      <c r="F22" s="13">
        <v>25</v>
      </c>
      <c r="H22" s="13">
        <v>25</v>
      </c>
      <c r="J22" s="13">
        <v>24</v>
      </c>
      <c r="L22" s="13">
        <v>24</v>
      </c>
      <c r="M22" s="13">
        <v>21</v>
      </c>
      <c r="O22" s="13">
        <v>7</v>
      </c>
      <c r="Q22" s="13">
        <v>15</v>
      </c>
      <c r="R22" s="13">
        <v>14</v>
      </c>
    </row>
    <row r="23" spans="1:23" ht="15.75" thickBot="1" x14ac:dyDescent="0.3">
      <c r="A23" s="8" t="s">
        <v>31</v>
      </c>
      <c r="C23" s="5">
        <f>+SUM(C19:C22)</f>
        <v>763</v>
      </c>
      <c r="E23" s="5">
        <f>+SUM(E19:E22)</f>
        <v>705</v>
      </c>
      <c r="F23" s="5">
        <f>+SUM(F19:F22)</f>
        <v>702</v>
      </c>
      <c r="H23" s="5">
        <f>+SUM(H19:H22)</f>
        <v>701</v>
      </c>
      <c r="J23" s="5">
        <f>+SUM(J19:J22)</f>
        <v>731</v>
      </c>
      <c r="L23" s="5">
        <f>+SUM(L19:L22)</f>
        <v>709</v>
      </c>
      <c r="M23" s="5">
        <f>+SUM(M19:M22)</f>
        <v>676</v>
      </c>
      <c r="O23" s="5">
        <f>+SUM(O19:O22)</f>
        <v>243</v>
      </c>
      <c r="Q23" s="5">
        <f>+SUM(Q19:Q22)</f>
        <v>386</v>
      </c>
      <c r="R23" s="5">
        <f>+SUM(R19:R22)</f>
        <v>354</v>
      </c>
    </row>
  </sheetData>
  <mergeCells count="19">
    <mergeCell ref="L6:L8"/>
    <mergeCell ref="Q6:Q8"/>
    <mergeCell ref="L3:M3"/>
    <mergeCell ref="L4:M4"/>
    <mergeCell ref="M6:M8"/>
    <mergeCell ref="O3:R3"/>
    <mergeCell ref="Q4:R4"/>
    <mergeCell ref="O6:O8"/>
    <mergeCell ref="R6:R8"/>
    <mergeCell ref="C6:C8"/>
    <mergeCell ref="E6:E8"/>
    <mergeCell ref="H6:H8"/>
    <mergeCell ref="J6:J8"/>
    <mergeCell ref="F6:F8"/>
    <mergeCell ref="C3:C4"/>
    <mergeCell ref="C2:F2"/>
    <mergeCell ref="H2:H4"/>
    <mergeCell ref="E3:F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0.5703125" bestFit="1" customWidth="1"/>
    <col min="2" max="2" width="1.570312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0.7109375" customWidth="1"/>
    <col min="16" max="16" width="1.7109375" customWidth="1"/>
    <col min="17" max="17" width="12.140625" customWidth="1"/>
    <col min="18" max="18" width="1.7109375" customWidth="1"/>
    <col min="19" max="22" width="12.7109375" customWidth="1"/>
  </cols>
  <sheetData>
    <row r="1" spans="1:22" ht="15.75" customHeight="1" x14ac:dyDescent="0.25"/>
    <row r="2" spans="1:22" ht="15.75" customHeight="1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  <c r="O2" s="3"/>
      <c r="Q2" s="3"/>
    </row>
    <row r="3" spans="1:22" ht="15.75" customHeight="1" x14ac:dyDescent="0.25">
      <c r="C3" s="90" t="s">
        <v>185</v>
      </c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  <c r="O3" s="104" t="s">
        <v>39</v>
      </c>
      <c r="P3" s="104"/>
      <c r="Q3" s="104"/>
    </row>
    <row r="4" spans="1:22" x14ac:dyDescent="0.25">
      <c r="C4" s="90"/>
      <c r="E4" s="95"/>
      <c r="F4" s="95"/>
      <c r="H4" s="91"/>
      <c r="I4" s="42"/>
      <c r="J4" s="91"/>
      <c r="L4" s="90" t="s">
        <v>191</v>
      </c>
      <c r="M4" s="90"/>
      <c r="O4" s="2" t="s">
        <v>40</v>
      </c>
      <c r="P4" s="1"/>
      <c r="Q4" s="2" t="s">
        <v>41</v>
      </c>
    </row>
    <row r="5" spans="1:22" ht="5.0999999999999996" customHeight="1" thickBot="1" x14ac:dyDescent="0.3">
      <c r="C5" s="1"/>
      <c r="H5" s="1"/>
      <c r="I5" s="1"/>
      <c r="J5" s="1"/>
      <c r="L5" s="1"/>
      <c r="M5" s="1"/>
      <c r="O5" s="1"/>
      <c r="Q5" s="1"/>
      <c r="S5" s="17"/>
      <c r="T5" s="17"/>
    </row>
    <row r="6" spans="1:22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H6" s="92" t="str">
        <f>+'Leed Sheet (D)'!W6:W8</f>
        <v>Margaret "Peggy" CAPONE</v>
      </c>
      <c r="I6" s="30"/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337</v>
      </c>
      <c r="Q6" s="92" t="s">
        <v>246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D7" s="1"/>
      <c r="E7" s="100"/>
      <c r="F7" s="97"/>
      <c r="H7" s="93"/>
      <c r="I7" s="30"/>
      <c r="J7" s="93"/>
      <c r="L7" s="100"/>
      <c r="M7" s="97"/>
      <c r="O7" s="93"/>
      <c r="Q7" s="93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D8" s="1"/>
      <c r="E8" s="101"/>
      <c r="F8" s="98"/>
      <c r="H8" s="94"/>
      <c r="I8" s="30"/>
      <c r="J8" s="94"/>
      <c r="L8" s="101"/>
      <c r="M8" s="98"/>
      <c r="O8" s="94"/>
      <c r="Q8" s="94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</row>
    <row r="10" spans="1:22" x14ac:dyDescent="0.25">
      <c r="A10" t="s">
        <v>168</v>
      </c>
      <c r="C10" s="4">
        <v>10</v>
      </c>
      <c r="E10" s="4">
        <v>11</v>
      </c>
      <c r="F10" s="4">
        <v>10</v>
      </c>
      <c r="H10" s="4">
        <v>11</v>
      </c>
      <c r="J10" s="4">
        <v>11</v>
      </c>
      <c r="L10" s="4">
        <v>10</v>
      </c>
      <c r="M10" s="4">
        <v>9</v>
      </c>
      <c r="O10" s="4">
        <v>2</v>
      </c>
      <c r="Q10" s="4"/>
      <c r="S10" s="4">
        <v>11</v>
      </c>
      <c r="T10" s="4">
        <v>0</v>
      </c>
      <c r="U10" s="4">
        <v>3</v>
      </c>
      <c r="V10" s="4">
        <v>0</v>
      </c>
    </row>
    <row r="11" spans="1:22" x14ac:dyDescent="0.25">
      <c r="A11" t="s">
        <v>169</v>
      </c>
      <c r="C11" s="4">
        <v>10</v>
      </c>
      <c r="E11" s="4">
        <v>10</v>
      </c>
      <c r="F11" s="4">
        <v>10</v>
      </c>
      <c r="H11" s="4">
        <v>10</v>
      </c>
      <c r="J11" s="4">
        <v>10</v>
      </c>
      <c r="L11" s="4">
        <v>10</v>
      </c>
      <c r="M11" s="4">
        <v>10</v>
      </c>
      <c r="O11" s="4"/>
      <c r="Q11" s="4"/>
      <c r="S11" s="4">
        <v>10</v>
      </c>
      <c r="T11" s="4">
        <v>0</v>
      </c>
      <c r="U11" s="4">
        <v>5</v>
      </c>
      <c r="V11" s="4">
        <v>1</v>
      </c>
    </row>
    <row r="12" spans="1:22" ht="15.75" thickBot="1" x14ac:dyDescent="0.3"/>
    <row r="13" spans="1:22" ht="15.75" thickBot="1" x14ac:dyDescent="0.3">
      <c r="A13" s="8" t="s">
        <v>27</v>
      </c>
      <c r="C13" s="5">
        <f>+SUM(C10:C11)</f>
        <v>20</v>
      </c>
      <c r="E13" s="5">
        <f t="shared" ref="E13:O13" si="0">+SUM(E10:E11)</f>
        <v>21</v>
      </c>
      <c r="F13" s="5">
        <f t="shared" ref="F13" si="1">+SUM(F10:F11)</f>
        <v>20</v>
      </c>
      <c r="H13" s="5">
        <f t="shared" si="0"/>
        <v>21</v>
      </c>
      <c r="J13" s="5">
        <f t="shared" si="0"/>
        <v>21</v>
      </c>
      <c r="L13" s="5">
        <f t="shared" ref="L13" si="2">+SUM(L10:L11)</f>
        <v>20</v>
      </c>
      <c r="M13" s="5">
        <f t="shared" si="0"/>
        <v>19</v>
      </c>
      <c r="O13" s="5">
        <f t="shared" si="0"/>
        <v>2</v>
      </c>
      <c r="Q13" s="5">
        <f t="shared" ref="Q13" si="3">+SUM(Q10:Q11)</f>
        <v>0</v>
      </c>
      <c r="S13" s="5">
        <f>+SUM(S10:S11)</f>
        <v>21</v>
      </c>
      <c r="T13" s="5">
        <f>+SUM(T10:T11)</f>
        <v>0</v>
      </c>
      <c r="U13" s="5">
        <f>+SUM(U10:U11)</f>
        <v>8</v>
      </c>
      <c r="V13" s="5">
        <f>+SUM(V10:V11)</f>
        <v>1</v>
      </c>
    </row>
    <row r="14" spans="1:22" x14ac:dyDescent="0.25">
      <c r="A14" s="9" t="s">
        <v>217</v>
      </c>
      <c r="C14" s="12">
        <v>0</v>
      </c>
      <c r="D14" s="1"/>
      <c r="E14" s="12">
        <v>0</v>
      </c>
      <c r="F14" s="12">
        <v>0</v>
      </c>
      <c r="G14" s="1"/>
      <c r="H14" s="12">
        <v>0</v>
      </c>
      <c r="I14" s="1"/>
      <c r="J14" s="12">
        <v>0</v>
      </c>
      <c r="K14" s="1"/>
      <c r="L14" s="12">
        <v>0</v>
      </c>
      <c r="M14" s="12">
        <v>0</v>
      </c>
      <c r="N14" s="1"/>
      <c r="O14" s="12">
        <v>0</v>
      </c>
      <c r="P14" s="1"/>
      <c r="Q14" s="12"/>
      <c r="R14" s="1"/>
    </row>
    <row r="15" spans="1:22" x14ac:dyDescent="0.25">
      <c r="A15" s="9" t="s">
        <v>28</v>
      </c>
      <c r="C15" s="12">
        <v>8</v>
      </c>
      <c r="D15" s="1"/>
      <c r="E15" s="12">
        <v>8</v>
      </c>
      <c r="F15" s="12">
        <v>8</v>
      </c>
      <c r="G15" s="1"/>
      <c r="H15" s="12">
        <v>8</v>
      </c>
      <c r="I15" s="1"/>
      <c r="J15" s="12">
        <v>8</v>
      </c>
      <c r="K15" s="1"/>
      <c r="L15" s="12">
        <v>8</v>
      </c>
      <c r="M15" s="12">
        <v>8</v>
      </c>
      <c r="N15" s="1"/>
      <c r="O15" s="12">
        <v>0</v>
      </c>
      <c r="P15" s="1"/>
      <c r="Q15" s="12"/>
      <c r="R15" s="1"/>
    </row>
    <row r="16" spans="1:22" ht="15.75" thickBot="1" x14ac:dyDescent="0.3">
      <c r="A16" s="10" t="s">
        <v>29</v>
      </c>
      <c r="C16" s="13">
        <v>1</v>
      </c>
      <c r="D16" s="1"/>
      <c r="E16" s="13">
        <v>1</v>
      </c>
      <c r="F16" s="13">
        <v>1</v>
      </c>
      <c r="G16" s="1"/>
      <c r="H16" s="13">
        <v>1</v>
      </c>
      <c r="I16" s="1"/>
      <c r="J16" s="13">
        <v>1</v>
      </c>
      <c r="K16" s="1"/>
      <c r="L16" s="13">
        <v>1</v>
      </c>
      <c r="M16" s="13">
        <v>0</v>
      </c>
      <c r="N16" s="1"/>
      <c r="O16" s="13"/>
      <c r="P16" s="1"/>
      <c r="Q16" s="13"/>
      <c r="R16" s="1"/>
    </row>
    <row r="17" spans="1:17" ht="15.75" thickBot="1" x14ac:dyDescent="0.3">
      <c r="A17" s="8" t="s">
        <v>31</v>
      </c>
      <c r="C17" s="5">
        <f>+SUM(C13:C16)</f>
        <v>29</v>
      </c>
      <c r="E17" s="5">
        <f>+SUM(E13:E16)</f>
        <v>30</v>
      </c>
      <c r="F17" s="5">
        <f>+SUM(F13:F16)</f>
        <v>29</v>
      </c>
      <c r="H17" s="5">
        <f>+SUM(H13:H16)</f>
        <v>30</v>
      </c>
      <c r="J17" s="5">
        <f>+SUM(J13:J16)</f>
        <v>30</v>
      </c>
      <c r="L17" s="5">
        <f>+SUM(L13:L16)</f>
        <v>29</v>
      </c>
      <c r="M17" s="5">
        <f>+SUM(M13:M16)</f>
        <v>27</v>
      </c>
      <c r="O17" s="5">
        <f>+SUM(O13:O16)</f>
        <v>2</v>
      </c>
      <c r="Q17" s="5">
        <f>+SUM(Q13:Q16)</f>
        <v>0</v>
      </c>
    </row>
  </sheetData>
  <mergeCells count="17">
    <mergeCell ref="O3:Q3"/>
    <mergeCell ref="O6:O8"/>
    <mergeCell ref="L6:L8"/>
    <mergeCell ref="Q6:Q8"/>
    <mergeCell ref="L3:M3"/>
    <mergeCell ref="L4:M4"/>
    <mergeCell ref="M6:M8"/>
    <mergeCell ref="C6:C8"/>
    <mergeCell ref="E6:E8"/>
    <mergeCell ref="H6:H8"/>
    <mergeCell ref="J6:J8"/>
    <mergeCell ref="F6:F8"/>
    <mergeCell ref="C3:C4"/>
    <mergeCell ref="C2:F2"/>
    <mergeCell ref="H2:H4"/>
    <mergeCell ref="E3:F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3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2.285156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43" width="13.42578125" customWidth="1"/>
  </cols>
  <sheetData>
    <row r="2" spans="1:24" x14ac:dyDescent="0.25">
      <c r="C2" s="90" t="s">
        <v>186</v>
      </c>
      <c r="D2" s="90"/>
      <c r="E2" s="90"/>
      <c r="F2" s="90"/>
      <c r="G2" s="42"/>
      <c r="H2" s="91" t="str">
        <f>+'Leed Sheet (D)'!W2</f>
        <v>County Executive</v>
      </c>
      <c r="I2" s="42"/>
      <c r="J2" s="42"/>
      <c r="K2" s="42"/>
      <c r="L2" s="2"/>
      <c r="M2" s="2"/>
      <c r="O2" s="1"/>
      <c r="Q2" s="3"/>
      <c r="S2" s="3"/>
    </row>
    <row r="3" spans="1:24" x14ac:dyDescent="0.25">
      <c r="C3" s="90" t="s">
        <v>185</v>
      </c>
      <c r="E3" s="95" t="s">
        <v>4</v>
      </c>
      <c r="F3" s="95"/>
      <c r="G3" s="42"/>
      <c r="H3" s="91"/>
      <c r="I3" s="42"/>
      <c r="J3" s="91" t="str">
        <f>+'Leed Sheet (D)'!Y3</f>
        <v>Sheriff</v>
      </c>
      <c r="K3" s="42"/>
      <c r="L3" s="90" t="s">
        <v>189</v>
      </c>
      <c r="M3" s="90"/>
      <c r="N3" s="51"/>
      <c r="O3" s="51"/>
      <c r="Q3" s="3"/>
      <c r="S3" s="3"/>
    </row>
    <row r="4" spans="1:24" x14ac:dyDescent="0.25">
      <c r="C4" s="90"/>
      <c r="E4" s="95"/>
      <c r="F4" s="95"/>
      <c r="G4" s="42"/>
      <c r="H4" s="91"/>
      <c r="I4" s="42"/>
      <c r="J4" s="91"/>
      <c r="K4" s="42"/>
      <c r="L4" s="90" t="s">
        <v>191</v>
      </c>
      <c r="M4" s="90"/>
      <c r="N4" s="3"/>
      <c r="O4" s="2"/>
      <c r="P4" s="3"/>
      <c r="Q4" s="3"/>
      <c r="R4" s="3"/>
      <c r="S4" s="3"/>
      <c r="T4" s="3"/>
    </row>
    <row r="5" spans="1:24" ht="5.0999999999999996" customHeight="1" thickBot="1" x14ac:dyDescent="0.3">
      <c r="C5" s="1"/>
      <c r="G5" s="1"/>
      <c r="H5" s="1"/>
      <c r="I5" s="1"/>
      <c r="J5" s="1"/>
      <c r="K5" s="1"/>
      <c r="L5" s="1"/>
      <c r="M5" s="1"/>
      <c r="N5" s="3"/>
      <c r="O5" s="1"/>
      <c r="P5" s="3"/>
      <c r="Q5" s="1"/>
      <c r="R5" s="3"/>
      <c r="S5" s="1"/>
      <c r="T5" s="3"/>
      <c r="U5" s="17"/>
      <c r="V5" s="17"/>
      <c r="W5" s="17"/>
    </row>
    <row r="6" spans="1:24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0"/>
      <c r="H6" s="92" t="str">
        <f>+'Leed Sheet (D)'!W6:W8</f>
        <v>Margaret "Peggy" CAPONE</v>
      </c>
      <c r="I6" s="30"/>
      <c r="J6" s="92" t="str">
        <f>+'Leed Sheet (D)'!Y6</f>
        <v>Eric SCHEFFLER</v>
      </c>
      <c r="K6" s="30"/>
      <c r="L6" s="99" t="str">
        <f>+'Leed Sheet (D)'!AA6:AA8</f>
        <v>Kim O'BRIEN</v>
      </c>
      <c r="M6" s="96" t="str">
        <f>+'Leed Sheet (D)'!AB6:AB8</f>
        <v>Habib REHMAN</v>
      </c>
      <c r="N6" s="3"/>
      <c r="O6" s="92" t="s">
        <v>317</v>
      </c>
      <c r="P6" s="3"/>
      <c r="Q6" s="92" t="s">
        <v>318</v>
      </c>
      <c r="R6" s="3"/>
      <c r="S6" s="92" t="s">
        <v>319</v>
      </c>
      <c r="T6" s="3"/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"/>
      <c r="E7" s="100"/>
      <c r="F7" s="97"/>
      <c r="G7" s="30"/>
      <c r="H7" s="93"/>
      <c r="I7" s="30"/>
      <c r="J7" s="93"/>
      <c r="K7" s="30"/>
      <c r="L7" s="100"/>
      <c r="M7" s="97"/>
      <c r="N7" s="1"/>
      <c r="O7" s="93"/>
      <c r="P7" s="1"/>
      <c r="Q7" s="93"/>
      <c r="R7" s="1"/>
      <c r="S7" s="93"/>
      <c r="T7" s="1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"/>
      <c r="E8" s="101"/>
      <c r="F8" s="98"/>
      <c r="G8" s="30"/>
      <c r="H8" s="94"/>
      <c r="I8" s="30"/>
      <c r="J8" s="94"/>
      <c r="K8" s="30"/>
      <c r="L8" s="101"/>
      <c r="M8" s="98"/>
      <c r="N8" s="1"/>
      <c r="O8" s="94"/>
      <c r="P8" s="1"/>
      <c r="Q8" s="94"/>
      <c r="R8" s="1"/>
      <c r="S8" s="94"/>
      <c r="T8" s="1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4" ht="15.75" customHeight="1" x14ac:dyDescent="0.25">
      <c r="A10" t="s">
        <v>170</v>
      </c>
      <c r="C10" s="4">
        <v>20</v>
      </c>
      <c r="D10" s="1"/>
      <c r="E10" s="4">
        <v>22</v>
      </c>
      <c r="F10" s="4">
        <v>19</v>
      </c>
      <c r="G10" s="1"/>
      <c r="H10" s="4">
        <v>19</v>
      </c>
      <c r="I10" s="1"/>
      <c r="J10" s="4">
        <v>20</v>
      </c>
      <c r="K10" s="1"/>
      <c r="L10" s="4">
        <v>20</v>
      </c>
      <c r="M10" s="4">
        <v>18</v>
      </c>
      <c r="N10" s="1"/>
      <c r="O10" s="4">
        <v>18</v>
      </c>
      <c r="P10" s="1"/>
      <c r="Q10" s="4">
        <v>22</v>
      </c>
      <c r="R10" s="1"/>
      <c r="S10" s="4"/>
      <c r="T10" s="1"/>
      <c r="U10" s="4">
        <v>24</v>
      </c>
      <c r="V10" s="58">
        <v>0</v>
      </c>
      <c r="W10" s="58">
        <v>15</v>
      </c>
      <c r="X10" s="58">
        <v>0</v>
      </c>
    </row>
    <row r="11" spans="1:24" ht="15.75" customHeight="1" x14ac:dyDescent="0.25">
      <c r="A11" t="s">
        <v>171</v>
      </c>
      <c r="C11" s="4">
        <v>25</v>
      </c>
      <c r="D11" s="1"/>
      <c r="E11" s="4">
        <v>26</v>
      </c>
      <c r="F11" s="4">
        <v>22</v>
      </c>
      <c r="G11" s="1"/>
      <c r="H11" s="4">
        <v>24</v>
      </c>
      <c r="I11" s="1"/>
      <c r="J11" s="4">
        <v>21</v>
      </c>
      <c r="K11" s="1"/>
      <c r="L11" s="4">
        <v>24</v>
      </c>
      <c r="M11" s="4">
        <v>22</v>
      </c>
      <c r="N11" s="1"/>
      <c r="O11" s="4">
        <v>24</v>
      </c>
      <c r="P11" s="1"/>
      <c r="Q11" s="4">
        <v>26</v>
      </c>
      <c r="R11" s="1"/>
      <c r="S11" s="4"/>
      <c r="T11" s="1"/>
      <c r="U11" s="4">
        <v>27</v>
      </c>
      <c r="V11" s="58">
        <v>1</v>
      </c>
      <c r="W11" s="58">
        <v>16</v>
      </c>
      <c r="X11" s="58">
        <v>1</v>
      </c>
    </row>
    <row r="12" spans="1:24" ht="15.75" customHeight="1" x14ac:dyDescent="0.25">
      <c r="A12" t="s">
        <v>172</v>
      </c>
      <c r="C12" s="4">
        <v>8</v>
      </c>
      <c r="D12" s="1"/>
      <c r="E12" s="4">
        <v>10</v>
      </c>
      <c r="F12" s="4">
        <v>7</v>
      </c>
      <c r="G12" s="1"/>
      <c r="H12" s="4">
        <v>8</v>
      </c>
      <c r="I12" s="1"/>
      <c r="J12" s="4">
        <v>10</v>
      </c>
      <c r="K12" s="1"/>
      <c r="L12" s="4">
        <v>8</v>
      </c>
      <c r="M12" s="4">
        <v>7</v>
      </c>
      <c r="N12" s="1"/>
      <c r="O12" s="4">
        <v>8</v>
      </c>
      <c r="P12" s="1"/>
      <c r="Q12" s="4">
        <v>10</v>
      </c>
      <c r="R12" s="1"/>
      <c r="S12" s="4"/>
      <c r="T12" s="1"/>
      <c r="U12" s="4">
        <v>10</v>
      </c>
      <c r="V12" s="58">
        <v>1</v>
      </c>
      <c r="W12" s="58">
        <v>6</v>
      </c>
      <c r="X12" s="58">
        <v>0</v>
      </c>
    </row>
    <row r="13" spans="1:24" ht="15.75" customHeight="1" x14ac:dyDescent="0.25">
      <c r="A13" t="s">
        <v>173</v>
      </c>
      <c r="C13" s="4">
        <v>24</v>
      </c>
      <c r="D13" s="1"/>
      <c r="E13" s="4">
        <v>26</v>
      </c>
      <c r="F13" s="4">
        <v>24</v>
      </c>
      <c r="G13" s="1"/>
      <c r="H13" s="4">
        <v>23</v>
      </c>
      <c r="I13" s="1"/>
      <c r="J13" s="4">
        <v>25</v>
      </c>
      <c r="K13" s="1"/>
      <c r="L13" s="4">
        <v>23</v>
      </c>
      <c r="M13" s="4">
        <v>24</v>
      </c>
      <c r="N13" s="1"/>
      <c r="O13" s="4">
        <v>24</v>
      </c>
      <c r="P13" s="1"/>
      <c r="Q13" s="4">
        <v>24</v>
      </c>
      <c r="R13" s="1"/>
      <c r="S13" s="4"/>
      <c r="T13" s="1"/>
      <c r="U13" s="4">
        <v>28</v>
      </c>
      <c r="V13" s="58">
        <v>3</v>
      </c>
      <c r="W13" s="58">
        <v>26</v>
      </c>
      <c r="X13" s="58">
        <v>0</v>
      </c>
    </row>
    <row r="14" spans="1:24" ht="15.75" customHeight="1" x14ac:dyDescent="0.25">
      <c r="A14" t="s">
        <v>174</v>
      </c>
      <c r="C14" s="4">
        <v>16</v>
      </c>
      <c r="D14" s="1"/>
      <c r="E14" s="4">
        <v>16</v>
      </c>
      <c r="F14" s="4">
        <v>16</v>
      </c>
      <c r="G14" s="1"/>
      <c r="H14" s="4">
        <v>16</v>
      </c>
      <c r="I14" s="1"/>
      <c r="J14" s="4">
        <v>16</v>
      </c>
      <c r="K14" s="1"/>
      <c r="L14" s="4">
        <v>15</v>
      </c>
      <c r="M14" s="4">
        <v>16</v>
      </c>
      <c r="N14" s="1"/>
      <c r="O14" s="4">
        <v>15</v>
      </c>
      <c r="P14" s="1"/>
      <c r="Q14" s="4"/>
      <c r="R14" s="1"/>
      <c r="S14" s="4">
        <v>16</v>
      </c>
      <c r="T14" s="1"/>
      <c r="U14" s="4">
        <v>18</v>
      </c>
      <c r="V14" s="58">
        <v>1</v>
      </c>
      <c r="W14" s="58">
        <v>28</v>
      </c>
      <c r="X14" s="58">
        <v>0</v>
      </c>
    </row>
    <row r="15" spans="1:24" ht="15.75" customHeight="1" x14ac:dyDescent="0.25">
      <c r="A15" t="s">
        <v>175</v>
      </c>
      <c r="C15" s="4">
        <v>10</v>
      </c>
      <c r="D15" s="1"/>
      <c r="E15" s="4">
        <v>9</v>
      </c>
      <c r="F15" s="4">
        <v>11</v>
      </c>
      <c r="G15" s="1"/>
      <c r="H15" s="4">
        <v>9</v>
      </c>
      <c r="I15" s="1"/>
      <c r="J15" s="4">
        <v>10</v>
      </c>
      <c r="K15" s="1"/>
      <c r="L15" s="4">
        <v>11</v>
      </c>
      <c r="M15" s="4">
        <v>10</v>
      </c>
      <c r="N15" s="1"/>
      <c r="O15" s="4">
        <v>11</v>
      </c>
      <c r="P15" s="1"/>
      <c r="Q15" s="4"/>
      <c r="R15" s="1"/>
      <c r="S15" s="4">
        <v>11</v>
      </c>
      <c r="T15" s="1"/>
      <c r="U15" s="4">
        <v>11</v>
      </c>
      <c r="V15" s="58">
        <v>0</v>
      </c>
      <c r="W15" s="58">
        <v>23</v>
      </c>
      <c r="X15" s="58">
        <v>1</v>
      </c>
    </row>
    <row r="16" spans="1:24" ht="15.75" customHeight="1" x14ac:dyDescent="0.25">
      <c r="A16" t="s">
        <v>176</v>
      </c>
      <c r="C16" s="4">
        <v>21</v>
      </c>
      <c r="D16" s="1"/>
      <c r="E16" s="4">
        <v>20</v>
      </c>
      <c r="F16" s="4">
        <v>20</v>
      </c>
      <c r="G16" s="1"/>
      <c r="H16" s="4">
        <v>20</v>
      </c>
      <c r="I16" s="1"/>
      <c r="J16" s="4">
        <v>22</v>
      </c>
      <c r="K16" s="1"/>
      <c r="L16" s="4">
        <v>20</v>
      </c>
      <c r="M16" s="4">
        <v>18</v>
      </c>
      <c r="N16" s="1"/>
      <c r="O16" s="4">
        <v>21</v>
      </c>
      <c r="P16" s="1"/>
      <c r="Q16" s="4"/>
      <c r="R16" s="1"/>
      <c r="S16" s="4">
        <v>22</v>
      </c>
      <c r="T16" s="1"/>
      <c r="U16" s="4">
        <v>22</v>
      </c>
      <c r="V16" s="58">
        <v>0</v>
      </c>
      <c r="W16" s="58">
        <v>18</v>
      </c>
      <c r="X16" s="58">
        <v>0</v>
      </c>
    </row>
    <row r="17" spans="1:24" ht="15.75" customHeight="1" x14ac:dyDescent="0.25">
      <c r="A17" t="s">
        <v>177</v>
      </c>
      <c r="C17" s="4">
        <v>15</v>
      </c>
      <c r="D17" s="1"/>
      <c r="E17" s="4">
        <v>16</v>
      </c>
      <c r="F17" s="4">
        <v>16</v>
      </c>
      <c r="G17" s="1"/>
      <c r="H17" s="4">
        <v>16</v>
      </c>
      <c r="I17" s="1"/>
      <c r="J17" s="4">
        <v>16</v>
      </c>
      <c r="K17" s="1"/>
      <c r="L17" s="4">
        <v>14</v>
      </c>
      <c r="M17" s="4">
        <v>15</v>
      </c>
      <c r="N17" s="1"/>
      <c r="O17" s="4">
        <v>16</v>
      </c>
      <c r="P17" s="1"/>
      <c r="Q17" s="4"/>
      <c r="R17" s="1"/>
      <c r="S17" s="4">
        <v>16</v>
      </c>
      <c r="T17" s="1"/>
      <c r="U17" s="4">
        <v>18</v>
      </c>
      <c r="V17" s="58">
        <v>0</v>
      </c>
      <c r="W17" s="58">
        <v>30</v>
      </c>
      <c r="X17" s="58">
        <v>1</v>
      </c>
    </row>
    <row r="18" spans="1:24" ht="15.75" thickBot="1" x14ac:dyDescent="0.3"/>
    <row r="19" spans="1:24" ht="15.75" thickBot="1" x14ac:dyDescent="0.3">
      <c r="A19" s="8" t="s">
        <v>27</v>
      </c>
      <c r="C19" s="5">
        <f>+SUM(C10:C17)</f>
        <v>139</v>
      </c>
      <c r="E19" s="5">
        <f t="shared" ref="E19:Q19" si="0">+SUM(E10:E17)</f>
        <v>145</v>
      </c>
      <c r="F19" s="5">
        <f t="shared" ref="F19" si="1">+SUM(F10:F17)</f>
        <v>135</v>
      </c>
      <c r="H19" s="5">
        <f t="shared" si="0"/>
        <v>135</v>
      </c>
      <c r="J19" s="5">
        <f t="shared" si="0"/>
        <v>140</v>
      </c>
      <c r="L19" s="5">
        <f t="shared" ref="L19" si="2">+SUM(L10:L17)</f>
        <v>135</v>
      </c>
      <c r="M19" s="5">
        <f t="shared" si="0"/>
        <v>130</v>
      </c>
      <c r="O19" s="5">
        <f t="shared" si="0"/>
        <v>137</v>
      </c>
      <c r="Q19" s="5">
        <f t="shared" si="0"/>
        <v>82</v>
      </c>
      <c r="S19" s="5">
        <f t="shared" ref="S19" si="3">+SUM(S10:S17)</f>
        <v>65</v>
      </c>
      <c r="U19" s="5">
        <f>+SUM(U10:U17)</f>
        <v>158</v>
      </c>
      <c r="V19" s="5">
        <f>+SUM(V10:V17)</f>
        <v>6</v>
      </c>
      <c r="W19" s="5">
        <f>+SUM(W10:W17)</f>
        <v>162</v>
      </c>
      <c r="X19" s="5">
        <f>+SUM(X10:X17)</f>
        <v>3</v>
      </c>
    </row>
    <row r="20" spans="1:24" x14ac:dyDescent="0.25">
      <c r="A20" s="9" t="s">
        <v>217</v>
      </c>
      <c r="C20" s="12">
        <v>6</v>
      </c>
      <c r="D20" s="1"/>
      <c r="E20" s="12">
        <v>6</v>
      </c>
      <c r="F20" s="12">
        <v>5</v>
      </c>
      <c r="G20" s="1"/>
      <c r="H20" s="12">
        <v>6</v>
      </c>
      <c r="I20" s="1"/>
      <c r="J20" s="12">
        <v>5</v>
      </c>
      <c r="K20" s="1"/>
      <c r="L20" s="12">
        <v>6</v>
      </c>
      <c r="M20" s="12">
        <v>5</v>
      </c>
      <c r="N20" s="1"/>
      <c r="O20" s="12">
        <v>5</v>
      </c>
      <c r="P20" s="1"/>
      <c r="Q20" s="12">
        <v>4</v>
      </c>
      <c r="R20" s="1"/>
      <c r="S20" s="12">
        <v>1</v>
      </c>
      <c r="T20" s="1"/>
    </row>
    <row r="21" spans="1:24" x14ac:dyDescent="0.25">
      <c r="A21" s="9" t="s">
        <v>28</v>
      </c>
      <c r="C21" s="12">
        <v>157</v>
      </c>
      <c r="D21" s="1"/>
      <c r="E21" s="12">
        <v>159</v>
      </c>
      <c r="F21" s="12">
        <v>152</v>
      </c>
      <c r="G21" s="1"/>
      <c r="H21" s="12">
        <v>157</v>
      </c>
      <c r="I21" s="1"/>
      <c r="J21" s="12">
        <v>159</v>
      </c>
      <c r="K21" s="1"/>
      <c r="L21" s="12">
        <v>157</v>
      </c>
      <c r="M21" s="12">
        <v>149</v>
      </c>
      <c r="N21" s="1"/>
      <c r="O21" s="12">
        <v>156</v>
      </c>
      <c r="P21" s="1"/>
      <c r="Q21" s="12">
        <v>60</v>
      </c>
      <c r="R21" s="1"/>
      <c r="S21" s="12">
        <v>99</v>
      </c>
      <c r="T21" s="1"/>
    </row>
    <row r="22" spans="1:24" ht="15.75" thickBot="1" x14ac:dyDescent="0.3">
      <c r="A22" s="10" t="s">
        <v>29</v>
      </c>
      <c r="C22" s="13">
        <v>3</v>
      </c>
      <c r="D22" s="1"/>
      <c r="E22" s="13">
        <v>3</v>
      </c>
      <c r="F22" s="13">
        <v>3</v>
      </c>
      <c r="G22" s="1"/>
      <c r="H22" s="13">
        <v>3</v>
      </c>
      <c r="I22" s="1"/>
      <c r="J22" s="13">
        <v>3</v>
      </c>
      <c r="K22" s="1"/>
      <c r="L22" s="13">
        <v>3</v>
      </c>
      <c r="M22" s="13">
        <v>3</v>
      </c>
      <c r="N22" s="1"/>
      <c r="O22" s="13">
        <v>3</v>
      </c>
      <c r="P22" s="1"/>
      <c r="Q22" s="13">
        <v>1</v>
      </c>
      <c r="R22" s="1"/>
      <c r="S22" s="13">
        <v>2</v>
      </c>
      <c r="T22" s="1"/>
    </row>
    <row r="23" spans="1:24" ht="15.75" thickBot="1" x14ac:dyDescent="0.3">
      <c r="A23" s="8" t="s">
        <v>31</v>
      </c>
      <c r="C23" s="5">
        <f>+SUM(C19:C22)</f>
        <v>305</v>
      </c>
      <c r="E23" s="5">
        <f>+SUM(E19:E22)</f>
        <v>313</v>
      </c>
      <c r="F23" s="5">
        <f>+SUM(F19:F22)</f>
        <v>295</v>
      </c>
      <c r="H23" s="5">
        <f>+SUM(H19:H22)</f>
        <v>301</v>
      </c>
      <c r="J23" s="5">
        <f>+SUM(J19:J22)</f>
        <v>307</v>
      </c>
      <c r="L23" s="5">
        <f>+SUM(L19:L22)</f>
        <v>301</v>
      </c>
      <c r="M23" s="5">
        <f>+SUM(M19:M22)</f>
        <v>287</v>
      </c>
      <c r="O23" s="5">
        <f>+SUM(O19:O22)</f>
        <v>301</v>
      </c>
      <c r="Q23" s="5">
        <f>+SUM(Q19:Q22)</f>
        <v>147</v>
      </c>
      <c r="S23" s="5">
        <f>+SUM(S19:S22)</f>
        <v>167</v>
      </c>
    </row>
  </sheetData>
  <mergeCells count="17">
    <mergeCell ref="L3:M3"/>
    <mergeCell ref="L4:M4"/>
    <mergeCell ref="S6:S8"/>
    <mergeCell ref="M6:M8"/>
    <mergeCell ref="O6:O8"/>
    <mergeCell ref="Q6:Q8"/>
    <mergeCell ref="L6:L8"/>
    <mergeCell ref="C6:C8"/>
    <mergeCell ref="E6:E8"/>
    <mergeCell ref="H6:H8"/>
    <mergeCell ref="J6:J8"/>
    <mergeCell ref="F6:F8"/>
    <mergeCell ref="C3:C4"/>
    <mergeCell ref="C2:F2"/>
    <mergeCell ref="H2:H4"/>
    <mergeCell ref="E3:F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5.425781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8" width="12.7109375" customWidth="1"/>
    <col min="19" max="37" width="13.42578125" customWidth="1"/>
  </cols>
  <sheetData>
    <row r="2" spans="1:18" x14ac:dyDescent="0.25">
      <c r="C2" s="90" t="s">
        <v>186</v>
      </c>
      <c r="D2" s="90"/>
      <c r="E2" s="90"/>
      <c r="F2" s="90"/>
      <c r="H2" s="91" t="str">
        <f>+'Leed Sheet (D)'!W2</f>
        <v>County Executive</v>
      </c>
      <c r="I2" s="42"/>
      <c r="J2" s="42"/>
      <c r="L2" s="2"/>
      <c r="M2" s="2"/>
    </row>
    <row r="3" spans="1:18" x14ac:dyDescent="0.25">
      <c r="C3" s="90" t="s">
        <v>185</v>
      </c>
      <c r="E3" s="95" t="s">
        <v>4</v>
      </c>
      <c r="F3" s="95"/>
      <c r="H3" s="91"/>
      <c r="I3" s="42"/>
      <c r="J3" s="91" t="str">
        <f>+'Leed Sheet (D)'!Y3</f>
        <v>Sheriff</v>
      </c>
      <c r="L3" s="90" t="s">
        <v>189</v>
      </c>
      <c r="M3" s="90"/>
      <c r="N3" s="51"/>
    </row>
    <row r="4" spans="1:18" x14ac:dyDescent="0.25">
      <c r="C4" s="90"/>
      <c r="E4" s="95"/>
      <c r="F4" s="95"/>
      <c r="G4" s="3"/>
      <c r="H4" s="91"/>
      <c r="I4" s="42"/>
      <c r="J4" s="91"/>
      <c r="K4" s="3"/>
      <c r="L4" s="90" t="s">
        <v>191</v>
      </c>
      <c r="M4" s="90"/>
      <c r="N4" s="3"/>
    </row>
    <row r="5" spans="1:18" ht="5.0999999999999996" customHeight="1" thickBot="1" x14ac:dyDescent="0.3">
      <c r="C5" s="1"/>
      <c r="G5" s="3"/>
      <c r="H5" s="1"/>
      <c r="I5" s="1"/>
      <c r="J5" s="1"/>
      <c r="K5" s="3"/>
      <c r="L5" s="1"/>
      <c r="M5" s="1"/>
      <c r="N5" s="3"/>
      <c r="O5" s="17"/>
      <c r="P5" s="17"/>
      <c r="Q5" s="17"/>
    </row>
    <row r="6" spans="1:18" ht="15" customHeight="1" x14ac:dyDescent="0.25"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3"/>
      <c r="H6" s="92" t="str">
        <f>+'Leed Sheet (D)'!W6:W8</f>
        <v>Margaret "Peggy" CAPONE</v>
      </c>
      <c r="I6" s="30"/>
      <c r="J6" s="92" t="str">
        <f>+'Leed Sheet (D)'!Y6</f>
        <v>Eric SCHEFFLER</v>
      </c>
      <c r="K6" s="3"/>
      <c r="L6" s="99" t="str">
        <f>+'Leed Sheet (D)'!AA6:AA8</f>
        <v>Kim O'BRIEN</v>
      </c>
      <c r="M6" s="96" t="str">
        <f>+'Leed Sheet (D)'!AB6:AB8</f>
        <v>Habib REHMAN</v>
      </c>
      <c r="N6" s="3"/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C7" s="93"/>
      <c r="D7" s="1"/>
      <c r="E7" s="100"/>
      <c r="F7" s="97"/>
      <c r="G7" s="1"/>
      <c r="H7" s="93"/>
      <c r="I7" s="30"/>
      <c r="J7" s="93"/>
      <c r="K7" s="1"/>
      <c r="L7" s="100"/>
      <c r="M7" s="97"/>
      <c r="N7" s="1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C8" s="94"/>
      <c r="D8" s="1"/>
      <c r="E8" s="101"/>
      <c r="F8" s="98"/>
      <c r="G8" s="1"/>
      <c r="H8" s="94"/>
      <c r="I8" s="30"/>
      <c r="J8" s="94"/>
      <c r="K8" s="1"/>
      <c r="L8" s="101"/>
      <c r="M8" s="98"/>
      <c r="N8" s="1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8" x14ac:dyDescent="0.25">
      <c r="A10" t="s">
        <v>178</v>
      </c>
      <c r="C10" s="4">
        <v>30</v>
      </c>
      <c r="E10" s="4">
        <v>31</v>
      </c>
      <c r="F10" s="4">
        <v>30</v>
      </c>
      <c r="H10" s="4">
        <v>28</v>
      </c>
      <c r="J10" s="4">
        <v>31</v>
      </c>
      <c r="L10" s="4">
        <v>30</v>
      </c>
      <c r="M10" s="4">
        <v>30</v>
      </c>
      <c r="O10" s="4">
        <v>33</v>
      </c>
      <c r="P10" s="58">
        <v>1</v>
      </c>
      <c r="Q10" s="58">
        <v>59</v>
      </c>
      <c r="R10" s="58">
        <v>1</v>
      </c>
    </row>
    <row r="11" spans="1:18" x14ac:dyDescent="0.25">
      <c r="A11" t="s">
        <v>179</v>
      </c>
      <c r="C11" s="4">
        <v>25</v>
      </c>
      <c r="E11" s="4">
        <v>25</v>
      </c>
      <c r="F11" s="4">
        <v>24</v>
      </c>
      <c r="H11" s="4">
        <v>24</v>
      </c>
      <c r="J11" s="4">
        <v>22</v>
      </c>
      <c r="L11" s="4">
        <v>24</v>
      </c>
      <c r="M11" s="4">
        <v>22</v>
      </c>
      <c r="O11" s="4">
        <v>30</v>
      </c>
      <c r="P11" s="58">
        <v>2</v>
      </c>
      <c r="Q11" s="58">
        <v>34</v>
      </c>
      <c r="R11" s="58">
        <v>0</v>
      </c>
    </row>
    <row r="12" spans="1:18" x14ac:dyDescent="0.25">
      <c r="A12" t="s">
        <v>180</v>
      </c>
      <c r="C12" s="4">
        <v>27</v>
      </c>
      <c r="E12" s="4">
        <v>27</v>
      </c>
      <c r="F12" s="4">
        <v>25</v>
      </c>
      <c r="H12" s="4">
        <v>25</v>
      </c>
      <c r="J12" s="4">
        <v>28</v>
      </c>
      <c r="L12" s="4">
        <v>27</v>
      </c>
      <c r="M12" s="4">
        <v>26</v>
      </c>
      <c r="O12" s="4">
        <v>31</v>
      </c>
      <c r="P12" s="58">
        <v>0</v>
      </c>
      <c r="Q12" s="58">
        <v>71</v>
      </c>
      <c r="R12" s="58">
        <v>0</v>
      </c>
    </row>
    <row r="13" spans="1:18" x14ac:dyDescent="0.25">
      <c r="A13" t="s">
        <v>181</v>
      </c>
      <c r="C13" s="4">
        <v>19</v>
      </c>
      <c r="E13" s="4">
        <v>20</v>
      </c>
      <c r="F13" s="4">
        <v>18</v>
      </c>
      <c r="H13" s="4">
        <v>19</v>
      </c>
      <c r="J13" s="4">
        <v>20</v>
      </c>
      <c r="L13" s="4">
        <v>19</v>
      </c>
      <c r="M13" s="4">
        <v>18</v>
      </c>
      <c r="O13" s="4">
        <v>21</v>
      </c>
      <c r="P13" s="58">
        <v>3</v>
      </c>
      <c r="Q13" s="58">
        <v>21</v>
      </c>
      <c r="R13" s="58">
        <v>2</v>
      </c>
    </row>
    <row r="14" spans="1:18" x14ac:dyDescent="0.25">
      <c r="A14" t="s">
        <v>182</v>
      </c>
      <c r="C14" s="4">
        <v>17</v>
      </c>
      <c r="E14" s="4">
        <v>16</v>
      </c>
      <c r="F14" s="4">
        <v>14</v>
      </c>
      <c r="H14" s="4">
        <v>16</v>
      </c>
      <c r="J14" s="4">
        <v>16</v>
      </c>
      <c r="L14" s="4">
        <v>17</v>
      </c>
      <c r="M14" s="4">
        <v>13</v>
      </c>
      <c r="O14" s="4">
        <v>19</v>
      </c>
      <c r="P14" s="58">
        <v>0</v>
      </c>
      <c r="Q14" s="58">
        <v>26</v>
      </c>
      <c r="R14" s="58">
        <v>1</v>
      </c>
    </row>
    <row r="15" spans="1:18" ht="15.75" thickBot="1" x14ac:dyDescent="0.3"/>
    <row r="16" spans="1:18" ht="15.75" thickBot="1" x14ac:dyDescent="0.3">
      <c r="A16" s="8" t="s">
        <v>27</v>
      </c>
      <c r="C16" s="5">
        <f>+SUM(C10:C14)</f>
        <v>118</v>
      </c>
      <c r="E16" s="5">
        <f t="shared" ref="E16:M16" si="0">+SUM(E10:E14)</f>
        <v>119</v>
      </c>
      <c r="F16" s="5">
        <f t="shared" ref="F16" si="1">+SUM(F10:F14)</f>
        <v>111</v>
      </c>
      <c r="H16" s="5">
        <f t="shared" si="0"/>
        <v>112</v>
      </c>
      <c r="J16" s="5">
        <f t="shared" si="0"/>
        <v>117</v>
      </c>
      <c r="L16" s="5">
        <f t="shared" ref="L16" si="2">+SUM(L10:L14)</f>
        <v>117</v>
      </c>
      <c r="M16" s="5">
        <f t="shared" si="0"/>
        <v>109</v>
      </c>
      <c r="O16" s="5">
        <f>+SUM(O10:O14)</f>
        <v>134</v>
      </c>
      <c r="P16" s="5">
        <f>+SUM(P10:P14)</f>
        <v>6</v>
      </c>
      <c r="Q16" s="5">
        <f>+SUM(Q10:Q14)</f>
        <v>211</v>
      </c>
      <c r="R16" s="5">
        <f>+SUM(R10:R14)</f>
        <v>4</v>
      </c>
    </row>
    <row r="17" spans="1:14" x14ac:dyDescent="0.25">
      <c r="A17" s="9" t="s">
        <v>217</v>
      </c>
      <c r="C17" s="12">
        <v>5</v>
      </c>
      <c r="D17" s="1"/>
      <c r="E17" s="12">
        <v>6</v>
      </c>
      <c r="F17" s="12">
        <v>5</v>
      </c>
      <c r="G17" s="1"/>
      <c r="H17" s="12">
        <v>5</v>
      </c>
      <c r="I17" s="1"/>
      <c r="J17" s="12">
        <v>5</v>
      </c>
      <c r="K17" s="1"/>
      <c r="L17" s="12">
        <v>5</v>
      </c>
      <c r="M17" s="12">
        <v>5</v>
      </c>
      <c r="N17" s="1"/>
    </row>
    <row r="18" spans="1:14" x14ac:dyDescent="0.25">
      <c r="A18" s="9" t="s">
        <v>28</v>
      </c>
      <c r="C18" s="12">
        <v>203</v>
      </c>
      <c r="D18" s="1"/>
      <c r="E18" s="12">
        <v>206</v>
      </c>
      <c r="F18" s="12">
        <v>196</v>
      </c>
      <c r="G18" s="1"/>
      <c r="H18" s="12">
        <v>205</v>
      </c>
      <c r="I18" s="1"/>
      <c r="J18" s="12">
        <v>202</v>
      </c>
      <c r="K18" s="1"/>
      <c r="L18" s="12">
        <v>206</v>
      </c>
      <c r="M18" s="12">
        <v>197</v>
      </c>
      <c r="N18" s="1"/>
    </row>
    <row r="19" spans="1:14" ht="15.75" thickBot="1" x14ac:dyDescent="0.3">
      <c r="A19" s="10" t="s">
        <v>29</v>
      </c>
      <c r="C19" s="13">
        <v>3</v>
      </c>
      <c r="D19" s="1"/>
      <c r="E19" s="13">
        <v>3</v>
      </c>
      <c r="F19" s="13">
        <v>3</v>
      </c>
      <c r="G19" s="1"/>
      <c r="H19" s="13">
        <v>3</v>
      </c>
      <c r="I19" s="1"/>
      <c r="J19" s="13">
        <v>4</v>
      </c>
      <c r="K19" s="1"/>
      <c r="L19" s="13">
        <v>3</v>
      </c>
      <c r="M19" s="13">
        <v>3</v>
      </c>
      <c r="N19" s="1"/>
    </row>
    <row r="20" spans="1:14" ht="15.75" thickBot="1" x14ac:dyDescent="0.3">
      <c r="A20" s="8" t="s">
        <v>31</v>
      </c>
      <c r="C20" s="5">
        <f>+SUM(C16:C19)</f>
        <v>329</v>
      </c>
      <c r="E20" s="5">
        <f>+SUM(E16:E19)</f>
        <v>334</v>
      </c>
      <c r="F20" s="5">
        <f>+SUM(F16:F19)</f>
        <v>315</v>
      </c>
      <c r="H20" s="5">
        <f>+SUM(H16:H19)</f>
        <v>325</v>
      </c>
      <c r="J20" s="5">
        <f>+SUM(J16:J19)</f>
        <v>328</v>
      </c>
      <c r="L20" s="5">
        <f>+SUM(L16:L19)</f>
        <v>331</v>
      </c>
      <c r="M20" s="5">
        <f>+SUM(M16:M19)</f>
        <v>314</v>
      </c>
    </row>
  </sheetData>
  <mergeCells count="14">
    <mergeCell ref="L4:M4"/>
    <mergeCell ref="F6:F8"/>
    <mergeCell ref="L6:L8"/>
    <mergeCell ref="C3:C4"/>
    <mergeCell ref="C2:F2"/>
    <mergeCell ref="H2:H4"/>
    <mergeCell ref="E3:F4"/>
    <mergeCell ref="J3:J4"/>
    <mergeCell ref="C6:C8"/>
    <mergeCell ref="E6:E8"/>
    <mergeCell ref="H6:H8"/>
    <mergeCell ref="J6:J8"/>
    <mergeCell ref="M6:M8"/>
    <mergeCell ref="L3:M3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7"/>
  <sheetViews>
    <sheetView zoomScale="75" zoomScaleNormal="75" zoomScaleSheetLayoutView="75" workbookViewId="0">
      <pane xSplit="1" topLeftCell="B1" activePane="topRight" state="frozen"/>
      <selection activeCell="D4" sqref="D4"/>
      <selection pane="topRight" activeCell="D4" sqref="D4"/>
    </sheetView>
  </sheetViews>
  <sheetFormatPr defaultRowHeight="15" x14ac:dyDescent="0.25"/>
  <cols>
    <col min="1" max="1" width="18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20" width="12.7109375" customWidth="1"/>
  </cols>
  <sheetData>
    <row r="2" spans="1:20" x14ac:dyDescent="0.25">
      <c r="C2" s="90" t="s">
        <v>187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3"/>
    </row>
    <row r="3" spans="1:20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O3" s="3"/>
    </row>
    <row r="4" spans="1:20" x14ac:dyDescent="0.25">
      <c r="C4" s="90"/>
      <c r="E4" s="95"/>
      <c r="F4" s="95"/>
      <c r="H4" s="91"/>
      <c r="J4" s="91"/>
      <c r="L4" s="90" t="s">
        <v>191</v>
      </c>
      <c r="M4" s="90"/>
      <c r="O4" s="3"/>
    </row>
    <row r="5" spans="1:20" ht="5.0999999999999996" customHeight="1" thickBot="1" x14ac:dyDescent="0.3">
      <c r="C5" s="2"/>
      <c r="D5" s="2"/>
      <c r="E5" s="2"/>
      <c r="F5" s="2"/>
      <c r="G5" s="1"/>
      <c r="H5" s="1"/>
      <c r="J5" s="1"/>
      <c r="L5" s="1"/>
      <c r="M5" s="1"/>
      <c r="O5" s="1"/>
      <c r="Q5" s="17"/>
      <c r="R5" s="17"/>
      <c r="S5" s="17"/>
    </row>
    <row r="6" spans="1:20" ht="15" customHeight="1" x14ac:dyDescent="0.25">
      <c r="C6" s="92" t="str">
        <f>+'Leed Sheet (D)'!C6</f>
        <v>Charles R. LASPATA</v>
      </c>
      <c r="D6" s="1"/>
      <c r="E6" s="99" t="str">
        <f>+'Leed Sheet (D)'!E6</f>
        <v>Damita WHITE-MORRIS</v>
      </c>
      <c r="F6" s="96" t="str">
        <f>+'Leed Sheet (D)'!F6</f>
        <v>Eddie L. BONNER</v>
      </c>
      <c r="G6" s="1"/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246</v>
      </c>
      <c r="Q6" s="54" t="s">
        <v>27</v>
      </c>
      <c r="R6" s="46" t="s">
        <v>27</v>
      </c>
      <c r="S6" s="46" t="s">
        <v>27</v>
      </c>
      <c r="T6" s="48" t="s">
        <v>27</v>
      </c>
    </row>
    <row r="7" spans="1:20" s="1" customFormat="1" x14ac:dyDescent="0.25">
      <c r="C7" s="93"/>
      <c r="E7" s="100"/>
      <c r="F7" s="97"/>
      <c r="H7" s="93"/>
      <c r="I7"/>
      <c r="J7" s="93"/>
      <c r="K7"/>
      <c r="L7" s="100"/>
      <c r="M7" s="97"/>
      <c r="O7" s="93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s="1" customFormat="1" ht="15.75" thickBot="1" x14ac:dyDescent="0.3">
      <c r="C8" s="94"/>
      <c r="E8" s="101"/>
      <c r="F8" s="98"/>
      <c r="G8"/>
      <c r="H8" s="94"/>
      <c r="I8"/>
      <c r="J8" s="94"/>
      <c r="K8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Q9" s="1"/>
      <c r="R9" s="1"/>
      <c r="S9" s="1"/>
    </row>
    <row r="10" spans="1:20" x14ac:dyDescent="0.25">
      <c r="A10" t="s">
        <v>2</v>
      </c>
      <c r="C10" s="4">
        <v>13</v>
      </c>
      <c r="E10" s="4">
        <v>12</v>
      </c>
      <c r="F10" s="4">
        <v>11</v>
      </c>
      <c r="H10" s="4">
        <v>12</v>
      </c>
      <c r="J10" s="4">
        <v>11</v>
      </c>
      <c r="L10" s="4">
        <v>12</v>
      </c>
      <c r="M10" s="4">
        <v>12</v>
      </c>
      <c r="O10" s="4"/>
      <c r="Q10" s="4">
        <v>13</v>
      </c>
      <c r="R10" s="58">
        <v>3</v>
      </c>
      <c r="S10" s="58">
        <v>9</v>
      </c>
      <c r="T10" s="58">
        <v>0</v>
      </c>
    </row>
    <row r="11" spans="1:20" x14ac:dyDescent="0.25">
      <c r="A11" t="s">
        <v>3</v>
      </c>
      <c r="C11" s="4">
        <v>31</v>
      </c>
      <c r="E11" s="4">
        <v>29</v>
      </c>
      <c r="F11" s="4">
        <v>29</v>
      </c>
      <c r="H11" s="4">
        <v>31</v>
      </c>
      <c r="J11" s="4">
        <v>30</v>
      </c>
      <c r="L11" s="4">
        <v>29</v>
      </c>
      <c r="M11" s="4">
        <v>27</v>
      </c>
      <c r="O11" s="4"/>
      <c r="Q11" s="4">
        <v>32</v>
      </c>
      <c r="R11" s="58">
        <v>9</v>
      </c>
      <c r="S11" s="58">
        <v>57</v>
      </c>
      <c r="T11" s="58">
        <v>1</v>
      </c>
    </row>
    <row r="12" spans="1:20" ht="15.75" thickBot="1" x14ac:dyDescent="0.3"/>
    <row r="13" spans="1:20" ht="15.75" thickBot="1" x14ac:dyDescent="0.3">
      <c r="A13" s="8" t="s">
        <v>27</v>
      </c>
      <c r="C13" s="5">
        <f>+SUM(C10:C11)</f>
        <v>44</v>
      </c>
      <c r="E13" s="5">
        <f t="shared" ref="E13:O13" si="0">+SUM(E10:E11)</f>
        <v>41</v>
      </c>
      <c r="F13" s="5">
        <f t="shared" si="0"/>
        <v>40</v>
      </c>
      <c r="H13" s="5">
        <f t="shared" si="0"/>
        <v>43</v>
      </c>
      <c r="J13" s="5">
        <f t="shared" si="0"/>
        <v>41</v>
      </c>
      <c r="L13" s="5">
        <f t="shared" si="0"/>
        <v>41</v>
      </c>
      <c r="M13" s="5">
        <f t="shared" ref="M13" si="1">+SUM(M10:M11)</f>
        <v>39</v>
      </c>
      <c r="O13" s="5">
        <f t="shared" si="0"/>
        <v>0</v>
      </c>
      <c r="Q13" s="5">
        <f>+SUM(Q10:Q11)</f>
        <v>45</v>
      </c>
      <c r="R13" s="5">
        <f>+SUM(R10:R11)</f>
        <v>12</v>
      </c>
      <c r="S13" s="5">
        <f>+SUM(S10:S11)</f>
        <v>66</v>
      </c>
      <c r="T13" s="5">
        <f>+SUM(T10:T11)</f>
        <v>1</v>
      </c>
    </row>
    <row r="14" spans="1:20" x14ac:dyDescent="0.25">
      <c r="A14" s="9" t="s">
        <v>217</v>
      </c>
      <c r="C14" s="12">
        <v>12</v>
      </c>
      <c r="E14" s="12">
        <v>12</v>
      </c>
      <c r="F14" s="12">
        <v>12</v>
      </c>
      <c r="H14" s="12">
        <v>12</v>
      </c>
      <c r="J14" s="12">
        <v>12</v>
      </c>
      <c r="L14" s="12">
        <v>12</v>
      </c>
      <c r="M14" s="12">
        <v>12</v>
      </c>
      <c r="O14" s="12"/>
    </row>
    <row r="15" spans="1:20" x14ac:dyDescent="0.25">
      <c r="A15" s="9" t="s">
        <v>28</v>
      </c>
      <c r="C15" s="12">
        <v>63</v>
      </c>
      <c r="E15" s="12">
        <v>61</v>
      </c>
      <c r="F15" s="12">
        <v>63</v>
      </c>
      <c r="H15" s="12">
        <v>65</v>
      </c>
      <c r="J15" s="12">
        <v>64</v>
      </c>
      <c r="L15" s="12">
        <v>63</v>
      </c>
      <c r="M15" s="12">
        <v>63</v>
      </c>
      <c r="O15" s="12"/>
    </row>
    <row r="16" spans="1:20" ht="15.75" thickBot="1" x14ac:dyDescent="0.3">
      <c r="A16" s="10" t="s">
        <v>29</v>
      </c>
      <c r="C16" s="13">
        <v>1</v>
      </c>
      <c r="E16" s="13">
        <v>1</v>
      </c>
      <c r="F16" s="13">
        <v>1</v>
      </c>
      <c r="H16" s="13">
        <v>1</v>
      </c>
      <c r="J16" s="13">
        <v>1</v>
      </c>
      <c r="L16" s="13">
        <v>1</v>
      </c>
      <c r="M16" s="13">
        <v>1</v>
      </c>
      <c r="O16" s="13"/>
    </row>
    <row r="17" spans="1:15" ht="15.75" thickBot="1" x14ac:dyDescent="0.3">
      <c r="A17" s="8" t="s">
        <v>31</v>
      </c>
      <c r="C17" s="5">
        <f>+SUM(C13:C16)</f>
        <v>120</v>
      </c>
      <c r="E17" s="5">
        <f>+SUM(E13:E16)</f>
        <v>115</v>
      </c>
      <c r="F17" s="5">
        <f>+SUM(F13:F16)</f>
        <v>116</v>
      </c>
      <c r="H17" s="5">
        <f>+SUM(H13:H16)</f>
        <v>121</v>
      </c>
      <c r="J17" s="5">
        <f>+SUM(J13:J16)</f>
        <v>118</v>
      </c>
      <c r="L17" s="5">
        <f>+SUM(L13:L16)</f>
        <v>117</v>
      </c>
      <c r="M17" s="5">
        <f>+SUM(M13:M16)</f>
        <v>115</v>
      </c>
      <c r="O17" s="5">
        <f>+SUM(O13:O16)</f>
        <v>0</v>
      </c>
    </row>
  </sheetData>
  <mergeCells count="15">
    <mergeCell ref="C2:F2"/>
    <mergeCell ref="H2:H4"/>
    <mergeCell ref="E3:F4"/>
    <mergeCell ref="J3:J4"/>
    <mergeCell ref="O6:O8"/>
    <mergeCell ref="L3:M3"/>
    <mergeCell ref="L4:M4"/>
    <mergeCell ref="M6:M8"/>
    <mergeCell ref="F6:F8"/>
    <mergeCell ref="L6:L8"/>
    <mergeCell ref="C6:C8"/>
    <mergeCell ref="E6:E8"/>
    <mergeCell ref="H6:H8"/>
    <mergeCell ref="J6:J8"/>
    <mergeCell ref="C3:C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899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A41" sqref="A41:XFD42"/>
    </sheetView>
  </sheetViews>
  <sheetFormatPr defaultRowHeight="15" x14ac:dyDescent="0.25"/>
  <cols>
    <col min="1" max="1" width="22.7109375" bestFit="1" customWidth="1"/>
    <col min="2" max="2" width="1.7109375" customWidth="1"/>
    <col min="3" max="3" width="13.140625" customWidth="1"/>
    <col min="4" max="4" width="1.7109375" customWidth="1"/>
    <col min="5" max="6" width="12.140625" customWidth="1"/>
    <col min="7" max="7" width="1.7109375" customWidth="1"/>
    <col min="8" max="8" width="12.28515625" customWidth="1"/>
    <col min="9" max="9" width="1.7109375" customWidth="1"/>
    <col min="10" max="10" width="11.28515625" customWidth="1"/>
    <col min="11" max="11" width="10.7109375" customWidth="1"/>
    <col min="12" max="12" width="1.85546875" customWidth="1"/>
    <col min="13" max="13" width="14.5703125" customWidth="1"/>
    <col min="14" max="14" width="13" customWidth="1"/>
    <col min="15" max="15" width="1.7109375" customWidth="1"/>
    <col min="16" max="20" width="12.140625" customWidth="1"/>
    <col min="21" max="21" width="1.7109375" customWidth="1"/>
    <col min="22" max="22" width="11.140625" customWidth="1"/>
    <col min="23" max="23" width="1.7109375" customWidth="1"/>
    <col min="24" max="24" width="12.140625" customWidth="1"/>
    <col min="25" max="25" width="11.28515625" customWidth="1"/>
    <col min="26" max="26" width="1.7109375" customWidth="1"/>
    <col min="27" max="27" width="10.7109375" customWidth="1"/>
    <col min="28" max="28" width="1.7109375" customWidth="1"/>
    <col min="29" max="29" width="13.28515625" customWidth="1"/>
    <col min="30" max="30" width="1.7109375" customWidth="1"/>
    <col min="31" max="31" width="11.28515625" customWidth="1"/>
    <col min="32" max="32" width="10.7109375" customWidth="1"/>
    <col min="33" max="33" width="1.7109375" customWidth="1"/>
    <col min="34" max="34" width="10.7109375" customWidth="1"/>
    <col min="35" max="35" width="1.7109375" customWidth="1"/>
    <col min="36" max="41" width="12.7109375" style="15" customWidth="1"/>
  </cols>
  <sheetData>
    <row r="2" spans="1:42" s="82" customFormat="1" x14ac:dyDescent="0.25">
      <c r="C2" s="109" t="s">
        <v>330</v>
      </c>
      <c r="D2" s="109"/>
      <c r="E2" s="109"/>
      <c r="F2" s="109"/>
      <c r="G2" s="83"/>
      <c r="H2" s="109" t="s">
        <v>331</v>
      </c>
      <c r="I2" s="109"/>
      <c r="J2" s="109"/>
      <c r="K2" s="109"/>
      <c r="L2" s="84"/>
      <c r="M2" s="109" t="s">
        <v>332</v>
      </c>
      <c r="N2" s="109"/>
      <c r="O2" s="109"/>
      <c r="P2" s="109"/>
      <c r="Q2" s="109"/>
      <c r="R2" s="109"/>
      <c r="S2" s="109"/>
      <c r="T2" s="109"/>
      <c r="U2" s="84"/>
      <c r="V2" s="109" t="s">
        <v>333</v>
      </c>
      <c r="W2" s="109"/>
      <c r="X2" s="109"/>
      <c r="Y2" s="109"/>
      <c r="Z2" s="84"/>
      <c r="AA2" s="108" t="s">
        <v>207</v>
      </c>
      <c r="AB2" s="84"/>
      <c r="AC2" s="108" t="s">
        <v>209</v>
      </c>
      <c r="AD2" s="84"/>
      <c r="AE2" s="109" t="s">
        <v>189</v>
      </c>
      <c r="AF2" s="109"/>
      <c r="AG2" s="109"/>
      <c r="AH2" s="109"/>
      <c r="AI2" s="84"/>
      <c r="AJ2" s="85"/>
      <c r="AK2" s="85"/>
      <c r="AL2" s="85"/>
      <c r="AM2" s="85"/>
      <c r="AN2" s="85"/>
      <c r="AO2" s="85"/>
      <c r="AP2" s="86"/>
    </row>
    <row r="3" spans="1:42" s="82" customFormat="1" x14ac:dyDescent="0.25">
      <c r="C3" s="110" t="s">
        <v>184</v>
      </c>
      <c r="D3" s="110"/>
      <c r="E3" s="110" t="s">
        <v>4</v>
      </c>
      <c r="F3" s="110"/>
      <c r="G3" s="83"/>
      <c r="H3" s="110" t="s">
        <v>184</v>
      </c>
      <c r="I3" s="87"/>
      <c r="J3" s="110" t="s">
        <v>4</v>
      </c>
      <c r="K3" s="110"/>
      <c r="L3" s="87"/>
      <c r="M3" s="110" t="s">
        <v>184</v>
      </c>
      <c r="N3" s="110"/>
      <c r="O3" s="87"/>
      <c r="P3" s="110" t="s">
        <v>4</v>
      </c>
      <c r="Q3" s="110"/>
      <c r="R3" s="110"/>
      <c r="S3" s="110"/>
      <c r="T3" s="110"/>
      <c r="U3" s="87"/>
      <c r="V3" s="110" t="s">
        <v>184</v>
      </c>
      <c r="W3" s="110"/>
      <c r="X3" s="110" t="s">
        <v>4</v>
      </c>
      <c r="Y3" s="110"/>
      <c r="Z3" s="87"/>
      <c r="AA3" s="108"/>
      <c r="AB3" s="87"/>
      <c r="AC3" s="108"/>
      <c r="AD3" s="87"/>
      <c r="AE3" s="110" t="s">
        <v>191</v>
      </c>
      <c r="AF3" s="110"/>
      <c r="AG3" s="87"/>
      <c r="AH3" s="108" t="s">
        <v>213</v>
      </c>
      <c r="AI3" s="87"/>
      <c r="AJ3" s="111" t="s">
        <v>183</v>
      </c>
      <c r="AK3" s="111"/>
      <c r="AL3" s="111"/>
      <c r="AM3" s="111"/>
      <c r="AN3" s="111"/>
      <c r="AO3" s="111"/>
      <c r="AP3" s="86"/>
    </row>
    <row r="4" spans="1:42" s="82" customFormat="1" x14ac:dyDescent="0.25">
      <c r="C4" s="110"/>
      <c r="D4" s="110"/>
      <c r="E4" s="110"/>
      <c r="F4" s="110"/>
      <c r="G4" s="83"/>
      <c r="H4" s="110"/>
      <c r="I4" s="87"/>
      <c r="J4" s="110"/>
      <c r="K4" s="110"/>
      <c r="L4" s="87"/>
      <c r="M4" s="110"/>
      <c r="N4" s="110"/>
      <c r="O4" s="87"/>
      <c r="P4" s="110"/>
      <c r="Q4" s="110"/>
      <c r="R4" s="110"/>
      <c r="S4" s="110"/>
      <c r="T4" s="110"/>
      <c r="U4" s="87"/>
      <c r="V4" s="110"/>
      <c r="W4" s="110"/>
      <c r="X4" s="110"/>
      <c r="Y4" s="110"/>
      <c r="Z4" s="87"/>
      <c r="AA4" s="108"/>
      <c r="AB4" s="87"/>
      <c r="AC4" s="108"/>
      <c r="AD4" s="87"/>
      <c r="AE4" s="110"/>
      <c r="AF4" s="110"/>
      <c r="AG4" s="87"/>
      <c r="AH4" s="108"/>
      <c r="AI4" s="87"/>
      <c r="AJ4" s="88"/>
      <c r="AK4" s="88"/>
      <c r="AL4" s="88"/>
      <c r="AM4" s="88"/>
      <c r="AN4" s="88"/>
      <c r="AO4" s="88"/>
      <c r="AP4" s="86"/>
    </row>
    <row r="5" spans="1:42" ht="5.0999999999999996" customHeight="1" thickBot="1" x14ac:dyDescent="0.3">
      <c r="C5" s="2"/>
      <c r="E5" s="2"/>
      <c r="F5" s="2"/>
      <c r="H5" s="2"/>
      <c r="J5" s="2"/>
      <c r="K5" s="2"/>
      <c r="M5" s="2"/>
      <c r="N5" s="2"/>
      <c r="P5" s="2"/>
      <c r="Q5" s="2"/>
      <c r="R5" s="2"/>
      <c r="S5" s="2"/>
      <c r="T5" s="2"/>
      <c r="V5" s="2"/>
      <c r="X5" s="2"/>
      <c r="Y5" s="2"/>
      <c r="AA5" s="1"/>
      <c r="AC5" s="1"/>
      <c r="AE5" s="57"/>
      <c r="AF5" s="57"/>
      <c r="AH5" s="1"/>
      <c r="AJ5" s="24"/>
      <c r="AK5" s="24"/>
      <c r="AL5" s="24"/>
      <c r="AM5" s="24"/>
      <c r="AN5" s="24"/>
      <c r="AO5" s="24"/>
    </row>
    <row r="6" spans="1:42" ht="12.75" customHeight="1" x14ac:dyDescent="0.25">
      <c r="C6" s="92" t="s">
        <v>218</v>
      </c>
      <c r="E6" s="99" t="s">
        <v>219</v>
      </c>
      <c r="F6" s="96" t="s">
        <v>220</v>
      </c>
      <c r="H6" s="92" t="s">
        <v>221</v>
      </c>
      <c r="J6" s="99" t="s">
        <v>222</v>
      </c>
      <c r="K6" s="96" t="s">
        <v>223</v>
      </c>
      <c r="M6" s="99" t="s">
        <v>224</v>
      </c>
      <c r="N6" s="96" t="s">
        <v>225</v>
      </c>
      <c r="P6" s="99" t="s">
        <v>226</v>
      </c>
      <c r="Q6" s="105" t="s">
        <v>227</v>
      </c>
      <c r="R6" s="105" t="s">
        <v>228</v>
      </c>
      <c r="S6" s="105" t="s">
        <v>229</v>
      </c>
      <c r="T6" s="96" t="s">
        <v>230</v>
      </c>
      <c r="V6" s="92" t="s">
        <v>231</v>
      </c>
      <c r="X6" s="99" t="s">
        <v>232</v>
      </c>
      <c r="Y6" s="96" t="s">
        <v>233</v>
      </c>
      <c r="AA6" s="92" t="s">
        <v>234</v>
      </c>
      <c r="AC6" s="92" t="s">
        <v>235</v>
      </c>
      <c r="AE6" s="99" t="s">
        <v>236</v>
      </c>
      <c r="AF6" s="96" t="s">
        <v>237</v>
      </c>
      <c r="AH6" s="92" t="s">
        <v>238</v>
      </c>
      <c r="AJ6" s="54" t="s">
        <v>190</v>
      </c>
      <c r="AK6" s="46" t="s">
        <v>27</v>
      </c>
      <c r="AL6" s="46" t="s">
        <v>27</v>
      </c>
      <c r="AM6" s="46" t="s">
        <v>27</v>
      </c>
      <c r="AN6" s="46" t="s">
        <v>27</v>
      </c>
      <c r="AO6" s="48" t="s">
        <v>27</v>
      </c>
    </row>
    <row r="7" spans="1:42" s="1" customFormat="1" ht="15" customHeight="1" x14ac:dyDescent="0.25">
      <c r="A7" s="102" t="s">
        <v>5</v>
      </c>
      <c r="B7" s="16"/>
      <c r="C7" s="93"/>
      <c r="E7" s="100"/>
      <c r="F7" s="97"/>
      <c r="H7" s="93"/>
      <c r="J7" s="100"/>
      <c r="K7" s="97"/>
      <c r="M7" s="100"/>
      <c r="N7" s="97"/>
      <c r="P7" s="100"/>
      <c r="Q7" s="106"/>
      <c r="R7" s="106"/>
      <c r="S7" s="106"/>
      <c r="T7" s="97"/>
      <c r="V7" s="93"/>
      <c r="X7" s="100"/>
      <c r="Y7" s="97"/>
      <c r="AA7" s="93"/>
      <c r="AB7"/>
      <c r="AC7" s="93"/>
      <c r="AD7"/>
      <c r="AE7" s="100"/>
      <c r="AF7" s="97"/>
      <c r="AH7" s="93"/>
      <c r="AJ7" s="55" t="s">
        <v>326</v>
      </c>
      <c r="AK7" s="62" t="s">
        <v>286</v>
      </c>
      <c r="AL7" s="62" t="s">
        <v>320</v>
      </c>
      <c r="AM7" s="62" t="s">
        <v>321</v>
      </c>
      <c r="AN7" s="62" t="s">
        <v>287</v>
      </c>
      <c r="AO7" s="49" t="s">
        <v>322</v>
      </c>
    </row>
    <row r="8" spans="1:42" s="1" customFormat="1" ht="15.75" thickBot="1" x14ac:dyDescent="0.3">
      <c r="A8" s="102"/>
      <c r="B8" s="16"/>
      <c r="C8" s="94"/>
      <c r="E8" s="101"/>
      <c r="F8" s="98"/>
      <c r="H8" s="94"/>
      <c r="J8" s="101"/>
      <c r="K8" s="98"/>
      <c r="M8" s="101"/>
      <c r="N8" s="98"/>
      <c r="P8" s="101"/>
      <c r="Q8" s="107"/>
      <c r="R8" s="107"/>
      <c r="S8" s="107"/>
      <c r="T8" s="98"/>
      <c r="V8" s="94"/>
      <c r="X8" s="101"/>
      <c r="Y8" s="98"/>
      <c r="AA8" s="94"/>
      <c r="AB8"/>
      <c r="AC8" s="94"/>
      <c r="AD8"/>
      <c r="AE8" s="101"/>
      <c r="AF8" s="98"/>
      <c r="AH8" s="94"/>
      <c r="AJ8" s="56" t="s">
        <v>327</v>
      </c>
      <c r="AK8" s="47" t="s">
        <v>323</v>
      </c>
      <c r="AL8" s="47" t="s">
        <v>324</v>
      </c>
      <c r="AM8" s="47" t="s">
        <v>325</v>
      </c>
      <c r="AN8" s="47" t="s">
        <v>323</v>
      </c>
      <c r="AO8" s="50" t="s">
        <v>323</v>
      </c>
    </row>
    <row r="9" spans="1:42" ht="5.0999999999999996" customHeight="1" x14ac:dyDescent="0.25">
      <c r="A9" s="16"/>
      <c r="B9" s="16"/>
      <c r="C9" s="1"/>
      <c r="E9" s="1"/>
      <c r="F9" s="1"/>
      <c r="H9" s="1"/>
      <c r="J9" s="1"/>
      <c r="K9" s="1"/>
      <c r="M9" s="1"/>
      <c r="N9" s="1"/>
      <c r="P9" s="1"/>
      <c r="Q9" s="1"/>
      <c r="R9" s="1"/>
      <c r="S9" s="1"/>
      <c r="T9" s="1"/>
      <c r="V9" s="1"/>
      <c r="X9" s="1"/>
      <c r="Y9" s="1"/>
      <c r="AF9" s="1"/>
    </row>
    <row r="10" spans="1:42" x14ac:dyDescent="0.25">
      <c r="A10" s="11" t="s">
        <v>6</v>
      </c>
      <c r="B10" s="11"/>
      <c r="C10" s="13"/>
      <c r="E10" s="13"/>
      <c r="F10" s="13"/>
      <c r="H10" s="13">
        <f>+'Absecon (R)'!C17</f>
        <v>239</v>
      </c>
      <c r="J10" s="13">
        <f>+'Absecon (R)'!E17</f>
        <v>236</v>
      </c>
      <c r="K10" s="13">
        <f>+'Absecon (R)'!F17</f>
        <v>231</v>
      </c>
      <c r="M10" s="13"/>
      <c r="N10" s="13"/>
      <c r="P10" s="13"/>
      <c r="Q10" s="13"/>
      <c r="R10" s="4"/>
      <c r="S10" s="4"/>
      <c r="T10" s="4"/>
      <c r="V10" s="4"/>
      <c r="X10" s="4"/>
      <c r="Y10" s="4"/>
      <c r="AA10" s="13">
        <f>+'Absecon (R)'!H17</f>
        <v>235</v>
      </c>
      <c r="AC10" s="13">
        <f>+'Absecon (R)'!J17</f>
        <v>232</v>
      </c>
      <c r="AE10" s="13">
        <f>+'Absecon (R)'!L17</f>
        <v>235</v>
      </c>
      <c r="AF10" s="13">
        <f>+'Absecon (R)'!M17</f>
        <v>233</v>
      </c>
      <c r="AH10" s="13"/>
      <c r="AJ10" s="18">
        <v>2233</v>
      </c>
      <c r="AK10" s="18">
        <f>+'Absecon (R)'!S17</f>
        <v>252</v>
      </c>
      <c r="AL10" s="18">
        <f>+'Absecon (R)'!T17</f>
        <v>14</v>
      </c>
      <c r="AM10" s="18">
        <f>+'Absecon (R)'!U17</f>
        <v>69</v>
      </c>
      <c r="AN10" s="18">
        <f>+'Absecon (R)'!V17</f>
        <v>3</v>
      </c>
      <c r="AO10" s="18">
        <f t="shared" ref="AO10:AO32" si="0">+SUM(AK10:AN10)</f>
        <v>338</v>
      </c>
    </row>
    <row r="11" spans="1:42" x14ac:dyDescent="0.25">
      <c r="A11" s="11" t="s">
        <v>7</v>
      </c>
      <c r="B11" s="11"/>
      <c r="C11" s="13"/>
      <c r="E11" s="13"/>
      <c r="F11" s="13"/>
      <c r="H11" s="13">
        <f>+'Atlantic City (R)'!C32</f>
        <v>224</v>
      </c>
      <c r="J11" s="13">
        <f>+'Atlantic City (R)'!E32</f>
        <v>229</v>
      </c>
      <c r="K11" s="13">
        <f>+'Atlantic City (R)'!F32</f>
        <v>199</v>
      </c>
      <c r="M11" s="13"/>
      <c r="N11" s="13"/>
      <c r="P11" s="13"/>
      <c r="Q11" s="13"/>
      <c r="R11" s="4"/>
      <c r="S11" s="4"/>
      <c r="T11" s="4"/>
      <c r="V11" s="4"/>
      <c r="X11" s="4"/>
      <c r="Y11" s="4"/>
      <c r="AA11" s="13">
        <f>+'Atlantic City (R)'!H32</f>
        <v>214</v>
      </c>
      <c r="AC11" s="13">
        <f>+'Atlantic City (R)'!J32</f>
        <v>208</v>
      </c>
      <c r="AE11" s="13">
        <f>+'Atlantic City (R)'!L32</f>
        <v>208</v>
      </c>
      <c r="AF11" s="13">
        <f>+'Atlantic City (R)'!M32</f>
        <v>197</v>
      </c>
      <c r="AH11" s="13"/>
      <c r="AJ11" s="25">
        <v>2725</v>
      </c>
      <c r="AK11" s="18">
        <f>+'Atlantic City (R)'!AA32</f>
        <v>265</v>
      </c>
      <c r="AL11" s="18">
        <f>+'Atlantic City (R)'!AB32</f>
        <v>28</v>
      </c>
      <c r="AM11" s="18">
        <f>+'Atlantic City (R)'!AC32</f>
        <v>106</v>
      </c>
      <c r="AN11" s="18">
        <f>+'Atlantic City (R)'!AD32</f>
        <v>19</v>
      </c>
      <c r="AO11" s="18">
        <f t="shared" si="0"/>
        <v>418</v>
      </c>
    </row>
    <row r="12" spans="1:42" x14ac:dyDescent="0.25">
      <c r="A12" s="11" t="s">
        <v>8</v>
      </c>
      <c r="B12" s="11"/>
      <c r="C12" s="13"/>
      <c r="E12" s="13"/>
      <c r="F12" s="13"/>
      <c r="H12" s="13">
        <f>+'Brigantine (R)'!C15</f>
        <v>366</v>
      </c>
      <c r="J12" s="13">
        <f>+'Brigantine (R)'!E15</f>
        <v>355</v>
      </c>
      <c r="K12" s="13">
        <f>+'Brigantine (R)'!F15</f>
        <v>352</v>
      </c>
      <c r="M12" s="13"/>
      <c r="N12" s="13"/>
      <c r="P12" s="13"/>
      <c r="Q12" s="13"/>
      <c r="R12" s="4"/>
      <c r="S12" s="4"/>
      <c r="T12" s="4"/>
      <c r="V12" s="4"/>
      <c r="X12" s="4"/>
      <c r="Y12" s="4"/>
      <c r="AA12" s="13">
        <f>+'Brigantine (R)'!H15</f>
        <v>357</v>
      </c>
      <c r="AC12" s="13">
        <f>+'Brigantine (R)'!J15</f>
        <v>349</v>
      </c>
      <c r="AE12" s="13">
        <f>+'Brigantine (R)'!L15</f>
        <v>356</v>
      </c>
      <c r="AF12" s="13">
        <f>+'Brigantine (R)'!M15</f>
        <v>348</v>
      </c>
      <c r="AG12" s="13"/>
      <c r="AH12" s="13"/>
      <c r="AJ12" s="25">
        <v>3097</v>
      </c>
      <c r="AK12" s="18">
        <f>+'Brigantine (R)'!O15</f>
        <v>376</v>
      </c>
      <c r="AL12" s="18">
        <f>+'Brigantine (R)'!P15</f>
        <v>7</v>
      </c>
      <c r="AM12" s="18">
        <f>+'Brigantine (R)'!Q15</f>
        <v>94</v>
      </c>
      <c r="AN12" s="18">
        <f>+'Brigantine (R)'!R15</f>
        <v>8</v>
      </c>
      <c r="AO12" s="18">
        <f t="shared" si="0"/>
        <v>485</v>
      </c>
    </row>
    <row r="13" spans="1:42" x14ac:dyDescent="0.25">
      <c r="A13" s="11" t="s">
        <v>9</v>
      </c>
      <c r="B13" s="11"/>
      <c r="C13" s="13"/>
      <c r="E13" s="13"/>
      <c r="F13" s="13"/>
      <c r="H13" s="4"/>
      <c r="J13" s="4"/>
      <c r="K13" s="4"/>
      <c r="M13" s="13">
        <f>+'Buena Borough (R)'!C13</f>
        <v>250</v>
      </c>
      <c r="N13" s="13">
        <f>+'Buena Borough (R)'!D13</f>
        <v>25</v>
      </c>
      <c r="P13" s="13">
        <f>+'Buena Borough (R)'!F13</f>
        <v>250</v>
      </c>
      <c r="Q13" s="13">
        <f>+'Buena Borough (R)'!G13</f>
        <v>252</v>
      </c>
      <c r="R13" s="13">
        <f>+'Buena Borough (R)'!H13</f>
        <v>26</v>
      </c>
      <c r="S13" s="13">
        <f>+'Buena Borough (R)'!I13</f>
        <v>16</v>
      </c>
      <c r="T13" s="13">
        <f>+'Buena Borough (R)'!J13</f>
        <v>13</v>
      </c>
      <c r="V13" s="4"/>
      <c r="X13" s="4"/>
      <c r="Y13" s="4"/>
      <c r="AA13" s="13">
        <f>+'Buena Borough (R)'!L13</f>
        <v>270</v>
      </c>
      <c r="AC13" s="13">
        <f>+'Buena Borough (R)'!N13</f>
        <v>268</v>
      </c>
      <c r="AE13" s="13">
        <f>+'Buena Borough (R)'!P13</f>
        <v>270</v>
      </c>
      <c r="AF13" s="13">
        <f>+'Buena Borough (R)'!Q13</f>
        <v>266</v>
      </c>
      <c r="AH13" s="13"/>
      <c r="AJ13" s="25">
        <v>1198</v>
      </c>
      <c r="AK13" s="18">
        <f>+'Buena Borough (R)'!Z13</f>
        <v>301</v>
      </c>
      <c r="AL13" s="18">
        <f>+'Buena Borough (R)'!AA13</f>
        <v>22</v>
      </c>
      <c r="AM13" s="18">
        <f>+'Buena Borough (R)'!AB13</f>
        <v>74</v>
      </c>
      <c r="AN13" s="18">
        <f>+'Buena Borough (R)'!AC13</f>
        <v>1</v>
      </c>
      <c r="AO13" s="18">
        <f t="shared" si="0"/>
        <v>398</v>
      </c>
    </row>
    <row r="14" spans="1:42" x14ac:dyDescent="0.25">
      <c r="A14" s="11" t="s">
        <v>10</v>
      </c>
      <c r="B14" s="11"/>
      <c r="C14" s="13"/>
      <c r="E14" s="13"/>
      <c r="F14" s="13"/>
      <c r="H14" s="4"/>
      <c r="J14" s="4"/>
      <c r="K14" s="4"/>
      <c r="M14" s="13">
        <f>+'Buena Vista Twp (R)'!C15</f>
        <v>149</v>
      </c>
      <c r="N14" s="13">
        <f>+'Buena Vista Twp (R)'!D15</f>
        <v>55</v>
      </c>
      <c r="O14" s="13"/>
      <c r="P14" s="13">
        <f>+'Buena Vista Twp (R)'!F15</f>
        <v>146</v>
      </c>
      <c r="Q14" s="13">
        <f>+'Buena Vista Twp (R)'!G15</f>
        <v>146</v>
      </c>
      <c r="R14" s="13">
        <f>+'Buena Vista Twp (R)'!H15</f>
        <v>40</v>
      </c>
      <c r="S14" s="13">
        <f>+'Buena Vista Twp (R)'!I15</f>
        <v>37</v>
      </c>
      <c r="T14" s="13">
        <f>+'Buena Vista Twp (R)'!J15</f>
        <v>34</v>
      </c>
      <c r="V14" s="4"/>
      <c r="X14" s="4"/>
      <c r="Y14" s="4"/>
      <c r="AA14" s="13">
        <f>+'Buena Vista Twp (R)'!L15</f>
        <v>186</v>
      </c>
      <c r="AC14" s="13">
        <f>+'Buena Vista Twp (R)'!N15</f>
        <v>189</v>
      </c>
      <c r="AE14" s="13">
        <f>+'Buena Vista Twp (R)'!P15</f>
        <v>188</v>
      </c>
      <c r="AF14" s="13">
        <f>+'Buena Vista Twp (R)'!Q15</f>
        <v>185</v>
      </c>
      <c r="AH14" s="13"/>
      <c r="AJ14" s="25">
        <v>1896</v>
      </c>
      <c r="AK14" s="18">
        <f>+'Buena Vista Twp (R)'!U15</f>
        <v>210</v>
      </c>
      <c r="AL14" s="18">
        <f>+'Buena Vista Twp (R)'!V15</f>
        <v>13</v>
      </c>
      <c r="AM14" s="18">
        <f>+'Buena Vista Twp (R)'!W15</f>
        <v>49</v>
      </c>
      <c r="AN14" s="18">
        <f>+'Buena Vista Twp (R)'!X15</f>
        <v>1</v>
      </c>
      <c r="AO14" s="18">
        <f t="shared" si="0"/>
        <v>273</v>
      </c>
    </row>
    <row r="15" spans="1:42" x14ac:dyDescent="0.25">
      <c r="A15" s="11" t="s">
        <v>0</v>
      </c>
      <c r="B15" s="11"/>
      <c r="C15" s="13">
        <f>+'Corbin City (R)'!C12</f>
        <v>41</v>
      </c>
      <c r="E15" s="13">
        <f>+'Corbin City (R)'!E12</f>
        <v>40</v>
      </c>
      <c r="F15" s="13">
        <f>+'Corbin City (R)'!F12</f>
        <v>41</v>
      </c>
      <c r="H15" s="13"/>
      <c r="J15" s="13"/>
      <c r="K15" s="13"/>
      <c r="M15" s="13"/>
      <c r="N15" s="13"/>
      <c r="P15" s="13"/>
      <c r="Q15" s="13"/>
      <c r="R15" s="13"/>
      <c r="S15" s="13"/>
      <c r="T15" s="13"/>
      <c r="V15" s="13"/>
      <c r="X15" s="13"/>
      <c r="Y15" s="13"/>
      <c r="AA15" s="13">
        <f>+'Corbin City (R)'!H12</f>
        <v>41</v>
      </c>
      <c r="AC15" s="13">
        <f>+'Corbin City (R)'!J12</f>
        <v>40</v>
      </c>
      <c r="AE15" s="13">
        <f>+'Corbin City (R)'!L12</f>
        <v>41</v>
      </c>
      <c r="AF15" s="13">
        <f>+'Corbin City (R)'!M12</f>
        <v>40</v>
      </c>
      <c r="AH15" s="13"/>
      <c r="AJ15" s="25">
        <v>225</v>
      </c>
      <c r="AK15" s="25">
        <f>+'Corbin City (R)'!Q10</f>
        <v>42</v>
      </c>
      <c r="AL15" s="25">
        <f>+'Corbin City (R)'!R10</f>
        <v>2</v>
      </c>
      <c r="AM15" s="25">
        <f>+'Corbin City (R)'!S10</f>
        <v>5</v>
      </c>
      <c r="AN15" s="25">
        <f>+'Corbin City (R)'!T10</f>
        <v>0</v>
      </c>
      <c r="AO15" s="18">
        <f t="shared" si="0"/>
        <v>49</v>
      </c>
    </row>
    <row r="16" spans="1:42" x14ac:dyDescent="0.25">
      <c r="A16" s="11" t="s">
        <v>11</v>
      </c>
      <c r="B16" s="11"/>
      <c r="C16" s="13"/>
      <c r="E16" s="13"/>
      <c r="F16" s="13"/>
      <c r="H16" s="4"/>
      <c r="J16" s="4"/>
      <c r="K16" s="4"/>
      <c r="M16" s="13"/>
      <c r="N16" s="13"/>
      <c r="P16" s="13"/>
      <c r="Q16" s="13"/>
      <c r="R16" s="4"/>
      <c r="S16" s="4"/>
      <c r="T16" s="4"/>
      <c r="V16" s="13">
        <f>+'Egg Harbor City (R)'!C17</f>
        <v>73</v>
      </c>
      <c r="X16" s="13">
        <f>+'Egg Harbor City (R)'!E17</f>
        <v>73</v>
      </c>
      <c r="Y16" s="13">
        <f>+'Egg Harbor City (R)'!F17</f>
        <v>71</v>
      </c>
      <c r="AA16" s="13">
        <f>+'Egg Harbor City (R)'!H17</f>
        <v>75</v>
      </c>
      <c r="AC16" s="13">
        <f>+'Egg Harbor City (R)'!J17</f>
        <v>72</v>
      </c>
      <c r="AE16" s="13">
        <f>+'Egg Harbor City (R)'!L17</f>
        <v>76</v>
      </c>
      <c r="AF16" s="13">
        <f>+'Egg Harbor City (R)'!M17</f>
        <v>72</v>
      </c>
      <c r="AH16" s="13"/>
      <c r="AJ16" s="25">
        <v>690</v>
      </c>
      <c r="AK16" s="18">
        <f>+'Egg Harbor City (R)'!S17</f>
        <v>79</v>
      </c>
      <c r="AL16" s="18">
        <f>+'Egg Harbor City (R)'!T17</f>
        <v>2</v>
      </c>
      <c r="AM16" s="18">
        <f>+'Egg Harbor City (R)'!U17</f>
        <v>23</v>
      </c>
      <c r="AN16" s="18">
        <f>+'Egg Harbor City (R)'!V17</f>
        <v>0</v>
      </c>
      <c r="AO16" s="18">
        <f t="shared" si="0"/>
        <v>104</v>
      </c>
    </row>
    <row r="17" spans="1:41" x14ac:dyDescent="0.25">
      <c r="A17" s="11" t="s">
        <v>12</v>
      </c>
      <c r="B17" s="11"/>
      <c r="C17" s="13"/>
      <c r="E17" s="13"/>
      <c r="F17" s="13"/>
      <c r="H17" s="13">
        <f>+'Egg Harbor Twp (R)'!C33</f>
        <v>1036</v>
      </c>
      <c r="J17" s="13">
        <f>+'Egg Harbor Twp (R)'!E33</f>
        <v>1007</v>
      </c>
      <c r="K17" s="13">
        <f>+'Egg Harbor Twp (R)'!F33</f>
        <v>999</v>
      </c>
      <c r="M17" s="13"/>
      <c r="N17" s="13"/>
      <c r="P17" s="13"/>
      <c r="Q17" s="13"/>
      <c r="R17" s="4"/>
      <c r="S17" s="4"/>
      <c r="T17" s="4"/>
      <c r="V17" s="4"/>
      <c r="X17" s="4"/>
      <c r="Y17" s="4"/>
      <c r="AA17" s="13">
        <f>+'Egg Harbor Twp (R)'!H33</f>
        <v>1026</v>
      </c>
      <c r="AC17" s="13">
        <f>+'Egg Harbor Twp (R)'!J33</f>
        <v>990</v>
      </c>
      <c r="AE17" s="13">
        <f>+'Egg Harbor Twp (R)'!L33</f>
        <v>1030</v>
      </c>
      <c r="AF17" s="13">
        <f>+'Egg Harbor Twp (R)'!M33</f>
        <v>995</v>
      </c>
      <c r="AH17" s="13">
        <f>+'Egg Harbor Twp (R)'!O33</f>
        <v>867</v>
      </c>
      <c r="AJ17" s="25">
        <v>10764</v>
      </c>
      <c r="AK17" s="18">
        <f>+'Egg Harbor Twp (R)'!T33</f>
        <v>1086</v>
      </c>
      <c r="AL17" s="18">
        <f>+'Egg Harbor Twp (R)'!U33</f>
        <v>82</v>
      </c>
      <c r="AM17" s="18">
        <f>+'Egg Harbor Twp (R)'!V33</f>
        <v>282</v>
      </c>
      <c r="AN17" s="18">
        <f>+'Egg Harbor Twp (R)'!W33</f>
        <v>4</v>
      </c>
      <c r="AO17" s="18">
        <f t="shared" si="0"/>
        <v>1454</v>
      </c>
    </row>
    <row r="18" spans="1:41" x14ac:dyDescent="0.25">
      <c r="A18" s="11" t="s">
        <v>1</v>
      </c>
      <c r="B18" s="11"/>
      <c r="C18" s="13">
        <f>+'Estell Manor (R)'!C12</f>
        <v>65</v>
      </c>
      <c r="E18" s="13">
        <f>+'Estell Manor (R)'!E12</f>
        <v>65</v>
      </c>
      <c r="F18" s="13">
        <f>+'Estell Manor (R)'!F12</f>
        <v>63</v>
      </c>
      <c r="H18" s="13"/>
      <c r="J18" s="13"/>
      <c r="K18" s="13"/>
      <c r="M18" s="13"/>
      <c r="N18" s="13"/>
      <c r="P18" s="13"/>
      <c r="Q18" s="13"/>
      <c r="R18" s="13"/>
      <c r="S18" s="13"/>
      <c r="T18" s="13"/>
      <c r="V18" s="13"/>
      <c r="X18" s="13"/>
      <c r="Y18" s="13"/>
      <c r="AA18" s="13">
        <f>+'Estell Manor (R)'!H12</f>
        <v>65</v>
      </c>
      <c r="AC18" s="13">
        <f>+'Estell Manor (R)'!J12</f>
        <v>63</v>
      </c>
      <c r="AE18" s="13">
        <f>+'Estell Manor (R)'!L12</f>
        <v>64</v>
      </c>
      <c r="AF18" s="13">
        <f>+'Estell Manor (R)'!M12</f>
        <v>63</v>
      </c>
      <c r="AH18" s="13"/>
      <c r="AJ18" s="25">
        <v>649</v>
      </c>
      <c r="AK18" s="18">
        <f>+'Estell Manor (R)'!Q12</f>
        <v>67</v>
      </c>
      <c r="AL18" s="18">
        <f>+'Estell Manor (R)'!R12</f>
        <v>5</v>
      </c>
      <c r="AM18" s="18">
        <f>+'Estell Manor (R)'!S12</f>
        <v>19</v>
      </c>
      <c r="AN18" s="18">
        <f>+'Estell Manor (R)'!T12</f>
        <v>0</v>
      </c>
      <c r="AO18" s="18">
        <f t="shared" si="0"/>
        <v>91</v>
      </c>
    </row>
    <row r="19" spans="1:41" x14ac:dyDescent="0.25">
      <c r="A19" s="11" t="s">
        <v>13</v>
      </c>
      <c r="B19" s="11"/>
      <c r="C19" s="13"/>
      <c r="E19" s="13"/>
      <c r="F19" s="13"/>
      <c r="H19" s="4"/>
      <c r="J19" s="4"/>
      <c r="K19" s="4"/>
      <c r="M19" s="13"/>
      <c r="N19" s="13"/>
      <c r="P19" s="13"/>
      <c r="Q19" s="13"/>
      <c r="R19" s="4"/>
      <c r="S19" s="4"/>
      <c r="T19" s="4"/>
      <c r="V19" s="13">
        <f>+'Folsom (R)'!C12</f>
        <v>72</v>
      </c>
      <c r="X19" s="13">
        <f>+'Folsom (R)'!E12</f>
        <v>73</v>
      </c>
      <c r="Y19" s="13">
        <f>+'Folsom (R)'!F12</f>
        <v>68</v>
      </c>
      <c r="AA19" s="13">
        <f>+'Folsom (R)'!H12</f>
        <v>75</v>
      </c>
      <c r="AC19" s="13">
        <f>+'Folsom (R)'!J12</f>
        <v>68</v>
      </c>
      <c r="AE19" s="13">
        <f>+'Folsom (R)'!L12</f>
        <v>71</v>
      </c>
      <c r="AF19" s="13">
        <f>+'Folsom (R)'!M12</f>
        <v>67</v>
      </c>
      <c r="AH19" s="13"/>
      <c r="AJ19" s="25">
        <v>626</v>
      </c>
      <c r="AK19" s="18">
        <f>+'Folsom (R)'!T12</f>
        <v>83</v>
      </c>
      <c r="AL19" s="18">
        <f>+'Folsom (R)'!U12</f>
        <v>3</v>
      </c>
      <c r="AM19" s="18">
        <f>+'Folsom (R)'!V12</f>
        <v>16</v>
      </c>
      <c r="AN19" s="18">
        <f>+'Folsom (R)'!W12</f>
        <v>0</v>
      </c>
      <c r="AO19" s="18">
        <f t="shared" si="0"/>
        <v>102</v>
      </c>
    </row>
    <row r="20" spans="1:41" x14ac:dyDescent="0.25">
      <c r="A20" s="11" t="s">
        <v>14</v>
      </c>
      <c r="B20" s="11"/>
      <c r="C20" s="13"/>
      <c r="E20" s="13"/>
      <c r="F20" s="13"/>
      <c r="H20" s="13">
        <f>+'Galloway Twp (R)'!C28</f>
        <v>785</v>
      </c>
      <c r="J20" s="13">
        <f>+'Galloway Twp (R)'!E28</f>
        <v>775</v>
      </c>
      <c r="K20" s="13">
        <f>+'Galloway Twp (R)'!F28</f>
        <v>762</v>
      </c>
      <c r="M20" s="4"/>
      <c r="N20" s="4"/>
      <c r="P20" s="4"/>
      <c r="Q20" s="4"/>
      <c r="R20" s="4"/>
      <c r="S20" s="4"/>
      <c r="T20" s="4"/>
      <c r="V20" s="13"/>
      <c r="X20" s="13"/>
      <c r="Y20" s="13"/>
      <c r="AA20" s="13">
        <f>+'Galloway Twp (R)'!H28</f>
        <v>782</v>
      </c>
      <c r="AC20" s="13">
        <f>+'Galloway Twp (R)'!J28</f>
        <v>767</v>
      </c>
      <c r="AE20" s="13">
        <f>+'Galloway Twp (R)'!L28</f>
        <v>781</v>
      </c>
      <c r="AF20" s="13">
        <f>+'Galloway Twp (R)'!M28</f>
        <v>766</v>
      </c>
      <c r="AH20" s="13"/>
      <c r="AJ20" s="25">
        <v>8035</v>
      </c>
      <c r="AK20" s="18">
        <f>+'Galloway Twp (R)'!S28</f>
        <v>822</v>
      </c>
      <c r="AL20" s="18">
        <f>+'Galloway Twp (R)'!T28</f>
        <v>75</v>
      </c>
      <c r="AM20" s="18">
        <f>+'Galloway Twp (R)'!U28</f>
        <v>228</v>
      </c>
      <c r="AN20" s="18">
        <f>+'Galloway Twp (R)'!V28</f>
        <v>16</v>
      </c>
      <c r="AO20" s="18">
        <f t="shared" si="0"/>
        <v>1141</v>
      </c>
    </row>
    <row r="21" spans="1:41" x14ac:dyDescent="0.25">
      <c r="A21" s="11" t="s">
        <v>15</v>
      </c>
      <c r="B21" s="11"/>
      <c r="C21" s="13"/>
      <c r="E21" s="13"/>
      <c r="F21" s="13"/>
      <c r="H21" s="13">
        <f>+'Hamilton Twp (R)'!C24</f>
        <v>506</v>
      </c>
      <c r="J21" s="13">
        <f>+'Hamilton Twp (R)'!E24</f>
        <v>492</v>
      </c>
      <c r="K21" s="13">
        <f>+'Hamilton Twp (R)'!F24</f>
        <v>490</v>
      </c>
      <c r="M21" s="13"/>
      <c r="N21" s="13"/>
      <c r="P21" s="13"/>
      <c r="Q21" s="13"/>
      <c r="R21" s="4"/>
      <c r="S21" s="4"/>
      <c r="T21" s="4"/>
      <c r="V21" s="4"/>
      <c r="X21" s="4"/>
      <c r="Y21" s="4"/>
      <c r="AA21" s="13">
        <f>+'Hamilton Twp (R)'!H24</f>
        <v>498</v>
      </c>
      <c r="AC21" s="13">
        <f>+'Hamilton Twp (R)'!J24</f>
        <v>485</v>
      </c>
      <c r="AE21" s="13">
        <f>+'Hamilton Twp (R)'!L24</f>
        <v>502</v>
      </c>
      <c r="AF21" s="13">
        <f>+'Hamilton Twp (R)'!M24</f>
        <v>481</v>
      </c>
      <c r="AH21" s="13">
        <f>+'Hamilton Twp (R)'!O24</f>
        <v>245</v>
      </c>
      <c r="AJ21" s="25">
        <v>5856</v>
      </c>
      <c r="AK21" s="18">
        <f>+'Hamilton Twp (R)'!U24</f>
        <v>526</v>
      </c>
      <c r="AL21" s="18">
        <f>+'Hamilton Twp (R)'!V24</f>
        <v>30</v>
      </c>
      <c r="AM21" s="18">
        <f>+'Hamilton Twp (R)'!W24</f>
        <v>154</v>
      </c>
      <c r="AN21" s="18">
        <f>+'Hamilton Twp (R)'!X24</f>
        <v>2</v>
      </c>
      <c r="AO21" s="18">
        <f t="shared" si="0"/>
        <v>712</v>
      </c>
    </row>
    <row r="22" spans="1:41" x14ac:dyDescent="0.25">
      <c r="A22" s="11" t="s">
        <v>16</v>
      </c>
      <c r="B22" s="11"/>
      <c r="C22" s="13"/>
      <c r="E22" s="13"/>
      <c r="F22" s="13"/>
      <c r="H22" s="4"/>
      <c r="J22" s="4"/>
      <c r="K22" s="4"/>
      <c r="M22" s="4"/>
      <c r="N22" s="4"/>
      <c r="P22" s="4"/>
      <c r="Q22" s="4"/>
      <c r="R22" s="13"/>
      <c r="S22" s="13"/>
      <c r="T22" s="13"/>
      <c r="V22" s="13">
        <f>+'Hammonton (R)'!C18</f>
        <v>246</v>
      </c>
      <c r="X22" s="13">
        <f>+'Hammonton (R)'!E18</f>
        <v>250</v>
      </c>
      <c r="Y22" s="13">
        <f>+'Hammonton (R)'!F18</f>
        <v>239</v>
      </c>
      <c r="AA22" s="13">
        <f>+'Hammonton (R)'!H18</f>
        <v>247</v>
      </c>
      <c r="AC22" s="13">
        <f>+'Hammonton (R)'!J18</f>
        <v>246</v>
      </c>
      <c r="AE22" s="13">
        <f>+'Hammonton (R)'!L18</f>
        <v>247</v>
      </c>
      <c r="AF22" s="13">
        <f>+'Hammonton (R)'!M18</f>
        <v>240</v>
      </c>
      <c r="AH22" s="13"/>
      <c r="AJ22" s="18">
        <v>3649</v>
      </c>
      <c r="AK22" s="18">
        <f>+'Hammonton (R)'!S18</f>
        <v>261</v>
      </c>
      <c r="AL22" s="18">
        <f>+'Hammonton (R)'!T18</f>
        <v>12</v>
      </c>
      <c r="AM22" s="18">
        <f>+'Hammonton (R)'!U18</f>
        <v>112</v>
      </c>
      <c r="AN22" s="18">
        <f>+'Hammonton (R)'!V18</f>
        <v>0</v>
      </c>
      <c r="AO22" s="18">
        <f t="shared" si="0"/>
        <v>385</v>
      </c>
    </row>
    <row r="23" spans="1:41" x14ac:dyDescent="0.25">
      <c r="A23" s="11" t="s">
        <v>17</v>
      </c>
      <c r="B23" s="11"/>
      <c r="C23" s="13"/>
      <c r="E23" s="13"/>
      <c r="F23" s="13"/>
      <c r="H23" s="13">
        <f>+'Linwood (R)'!C16</f>
        <v>250</v>
      </c>
      <c r="J23" s="13">
        <f>+'Linwood (R)'!E16</f>
        <v>248</v>
      </c>
      <c r="K23" s="13">
        <f>+'Linwood (R)'!F16</f>
        <v>241</v>
      </c>
      <c r="M23" s="13"/>
      <c r="N23" s="13"/>
      <c r="P23" s="13"/>
      <c r="Q23" s="13"/>
      <c r="R23" s="4"/>
      <c r="S23" s="4"/>
      <c r="T23" s="4"/>
      <c r="V23" s="4"/>
      <c r="X23" s="4"/>
      <c r="Y23" s="4"/>
      <c r="AA23" s="13">
        <f>+'Linwood (R)'!H16</f>
        <v>256</v>
      </c>
      <c r="AC23" s="13">
        <f>+'Linwood (R)'!J16</f>
        <v>230</v>
      </c>
      <c r="AE23" s="13">
        <f>+'Linwood (R)'!L16</f>
        <v>247</v>
      </c>
      <c r="AF23" s="13">
        <f>+'Linwood (R)'!M16</f>
        <v>238</v>
      </c>
      <c r="AH23" s="13"/>
      <c r="AJ23" s="25">
        <v>2313</v>
      </c>
      <c r="AK23" s="18">
        <f>+'Linwood (R)'!U16</f>
        <v>272</v>
      </c>
      <c r="AL23" s="18">
        <f>+'Linwood (R)'!V16</f>
        <v>10</v>
      </c>
      <c r="AM23" s="18">
        <f>+'Linwood (R)'!W16</f>
        <v>64</v>
      </c>
      <c r="AN23" s="18">
        <f>+'Linwood (R)'!X16</f>
        <v>2</v>
      </c>
      <c r="AO23" s="18">
        <f t="shared" si="0"/>
        <v>348</v>
      </c>
    </row>
    <row r="24" spans="1:41" x14ac:dyDescent="0.25">
      <c r="A24" s="11" t="s">
        <v>18</v>
      </c>
      <c r="B24" s="11"/>
      <c r="C24" s="13"/>
      <c r="E24" s="13"/>
      <c r="F24" s="13"/>
      <c r="H24" s="13">
        <f>+'Longport (R)'!C12</f>
        <v>45</v>
      </c>
      <c r="J24" s="13">
        <f>+'Longport (R)'!E12</f>
        <v>44</v>
      </c>
      <c r="K24" s="13">
        <f>+'Longport (R)'!F12</f>
        <v>45</v>
      </c>
      <c r="M24" s="13"/>
      <c r="N24" s="13"/>
      <c r="P24" s="13"/>
      <c r="Q24" s="13"/>
      <c r="R24" s="4"/>
      <c r="S24" s="4"/>
      <c r="T24" s="4"/>
      <c r="V24" s="4"/>
      <c r="X24" s="4"/>
      <c r="Y24" s="4"/>
      <c r="AA24" s="13">
        <f>+'Longport (R)'!H12</f>
        <v>46</v>
      </c>
      <c r="AC24" s="13">
        <f>+'Longport (R)'!J12</f>
        <v>44</v>
      </c>
      <c r="AE24" s="13">
        <f>+'Longport (R)'!L12</f>
        <v>45</v>
      </c>
      <c r="AF24" s="13">
        <f>+'Longport (R)'!M12</f>
        <v>45</v>
      </c>
      <c r="AH24" s="13"/>
      <c r="AJ24" s="25">
        <v>385</v>
      </c>
      <c r="AK24" s="18">
        <f>+'Longport (R)'!O12</f>
        <v>48</v>
      </c>
      <c r="AL24" s="18">
        <f>+'Longport (R)'!P12</f>
        <v>1</v>
      </c>
      <c r="AM24" s="18">
        <f>+'Longport (R)'!Q12</f>
        <v>23</v>
      </c>
      <c r="AN24" s="18">
        <f>+'Longport (R)'!R12</f>
        <v>1</v>
      </c>
      <c r="AO24" s="18">
        <f t="shared" si="0"/>
        <v>73</v>
      </c>
    </row>
    <row r="25" spans="1:41" x14ac:dyDescent="0.25">
      <c r="A25" s="11" t="s">
        <v>19</v>
      </c>
      <c r="B25" s="11"/>
      <c r="C25" s="13"/>
      <c r="E25" s="13"/>
      <c r="F25" s="13"/>
      <c r="H25" s="13">
        <f>+'Margate (R)'!C15</f>
        <v>228</v>
      </c>
      <c r="J25" s="13">
        <f>+'Margate (R)'!E15</f>
        <v>217</v>
      </c>
      <c r="K25" s="13">
        <f>+'Margate (R)'!F15</f>
        <v>224</v>
      </c>
      <c r="M25" s="13"/>
      <c r="N25" s="13"/>
      <c r="P25" s="13"/>
      <c r="Q25" s="13"/>
      <c r="R25" s="4"/>
      <c r="S25" s="4"/>
      <c r="T25" s="4"/>
      <c r="V25" s="4"/>
      <c r="X25" s="4"/>
      <c r="Y25" s="4"/>
      <c r="AA25" s="13">
        <f>+'Margate (R)'!H15</f>
        <v>219</v>
      </c>
      <c r="AC25" s="13">
        <f>+'Margate (R)'!J15</f>
        <v>211</v>
      </c>
      <c r="AE25" s="13">
        <f>+'Margate (R)'!L15</f>
        <v>217</v>
      </c>
      <c r="AF25" s="13">
        <f>+'Margate (R)'!M15</f>
        <v>217</v>
      </c>
      <c r="AH25" s="13"/>
      <c r="AJ25" s="25">
        <v>2018</v>
      </c>
      <c r="AK25" s="13">
        <f>+'Margate (R)'!O15</f>
        <v>233</v>
      </c>
      <c r="AL25" s="13">
        <f>+'Margate (R)'!P15</f>
        <v>6</v>
      </c>
      <c r="AM25" s="13">
        <f>+'Margate (R)'!Q15</f>
        <v>66</v>
      </c>
      <c r="AN25" s="13">
        <f>+'Margate (R)'!R15</f>
        <v>6</v>
      </c>
      <c r="AO25" s="18">
        <f t="shared" si="0"/>
        <v>311</v>
      </c>
    </row>
    <row r="26" spans="1:41" x14ac:dyDescent="0.25">
      <c r="A26" s="11" t="s">
        <v>20</v>
      </c>
      <c r="B26" s="11"/>
      <c r="C26" s="13"/>
      <c r="E26" s="13"/>
      <c r="F26" s="13"/>
      <c r="H26" s="4"/>
      <c r="J26" s="4"/>
      <c r="K26" s="4"/>
      <c r="M26" s="13"/>
      <c r="N26" s="13"/>
      <c r="P26" s="13"/>
      <c r="Q26" s="13"/>
      <c r="R26" s="4"/>
      <c r="S26" s="4"/>
      <c r="T26" s="4"/>
      <c r="V26" s="13">
        <f>+'Mullica Twp (R)'!C14</f>
        <v>495</v>
      </c>
      <c r="X26" s="13">
        <f>+'Mullica Twp (R)'!E14</f>
        <v>494</v>
      </c>
      <c r="Y26" s="13">
        <f>+'Mullica Twp (R)'!F14</f>
        <v>477</v>
      </c>
      <c r="AA26" s="13">
        <f>+'Mullica Twp (R)'!H14</f>
        <v>496</v>
      </c>
      <c r="AC26" s="13">
        <f>+'Mullica Twp (R)'!J14</f>
        <v>488</v>
      </c>
      <c r="AE26" s="13">
        <f>+'Mullica Twp (R)'!L14</f>
        <v>491</v>
      </c>
      <c r="AF26" s="13">
        <f>+'Mullica Twp (R)'!M14</f>
        <v>479</v>
      </c>
      <c r="AH26" s="13"/>
      <c r="AJ26" s="25">
        <v>1873</v>
      </c>
      <c r="AK26" s="13">
        <f>+'Mullica Twp (R)'!T14</f>
        <v>606</v>
      </c>
      <c r="AL26" s="13">
        <f>+'Mullica Twp (R)'!U14</f>
        <v>18</v>
      </c>
      <c r="AM26" s="13">
        <f>+'Mullica Twp (R)'!V14</f>
        <v>62</v>
      </c>
      <c r="AN26" s="13">
        <f>+'Mullica Twp (R)'!W14</f>
        <v>12</v>
      </c>
      <c r="AO26" s="18">
        <f t="shared" si="0"/>
        <v>698</v>
      </c>
    </row>
    <row r="27" spans="1:41" x14ac:dyDescent="0.25">
      <c r="A27" s="11" t="s">
        <v>21</v>
      </c>
      <c r="B27" s="11"/>
      <c r="C27" s="13"/>
      <c r="E27" s="13"/>
      <c r="F27" s="13"/>
      <c r="H27" s="13">
        <f>+'Northfield (R)'!C19</f>
        <v>203</v>
      </c>
      <c r="J27" s="13">
        <f>+'Northfield (R)'!E19</f>
        <v>197</v>
      </c>
      <c r="K27" s="13">
        <f>+'Northfield (R)'!F19</f>
        <v>196</v>
      </c>
      <c r="M27" s="13"/>
      <c r="N27" s="13"/>
      <c r="P27" s="13"/>
      <c r="Q27" s="13"/>
      <c r="R27" s="4"/>
      <c r="S27" s="4"/>
      <c r="T27" s="4"/>
      <c r="V27" s="4"/>
      <c r="X27" s="4"/>
      <c r="Y27" s="4"/>
      <c r="AA27" s="13">
        <f>+'Northfield (R)'!H19</f>
        <v>205</v>
      </c>
      <c r="AC27" s="13">
        <f>+'Northfield (R)'!J19</f>
        <v>195</v>
      </c>
      <c r="AE27" s="13">
        <f>+'Northfield (R)'!L19</f>
        <v>199</v>
      </c>
      <c r="AF27" s="13">
        <f>+'Northfield (R)'!M19</f>
        <v>195</v>
      </c>
      <c r="AH27" s="13"/>
      <c r="AJ27" s="25">
        <v>2308</v>
      </c>
      <c r="AK27" s="13">
        <f>+'Northfield (R)'!U19</f>
        <v>213</v>
      </c>
      <c r="AL27" s="13">
        <f>+'Northfield (R)'!V19</f>
        <v>17</v>
      </c>
      <c r="AM27" s="13">
        <f>+'Northfield (R)'!W19</f>
        <v>58</v>
      </c>
      <c r="AN27" s="13">
        <f>+'Northfield (R)'!X19</f>
        <v>1</v>
      </c>
      <c r="AO27" s="18">
        <f t="shared" si="0"/>
        <v>289</v>
      </c>
    </row>
    <row r="28" spans="1:41" x14ac:dyDescent="0.25">
      <c r="A28" s="11" t="s">
        <v>22</v>
      </c>
      <c r="B28" s="11"/>
      <c r="C28" s="13"/>
      <c r="E28" s="13"/>
      <c r="F28" s="13"/>
      <c r="H28" s="13">
        <f>+'Pleasantville (R)'!C19</f>
        <v>45</v>
      </c>
      <c r="J28" s="13">
        <f>+'Pleasantville (R)'!E19</f>
        <v>41</v>
      </c>
      <c r="K28" s="13">
        <f>+'Pleasantville (R)'!F19</f>
        <v>44</v>
      </c>
      <c r="M28" s="13"/>
      <c r="N28" s="13"/>
      <c r="P28" s="13"/>
      <c r="Q28" s="13"/>
      <c r="R28" s="4"/>
      <c r="S28" s="4"/>
      <c r="T28" s="4"/>
      <c r="V28" s="4"/>
      <c r="X28" s="4"/>
      <c r="Y28" s="4"/>
      <c r="AA28" s="13">
        <f>+'Pleasantville (R)'!H19</f>
        <v>43</v>
      </c>
      <c r="AC28" s="13">
        <f>+'Pleasantville (R)'!J19</f>
        <v>40</v>
      </c>
      <c r="AE28" s="13">
        <f>+'Pleasantville (R)'!L19</f>
        <v>41</v>
      </c>
      <c r="AF28" s="13">
        <f>+'Pleasantville (R)'!M19</f>
        <v>43</v>
      </c>
      <c r="AH28" s="13"/>
      <c r="AJ28" s="25">
        <v>946</v>
      </c>
      <c r="AK28" s="18">
        <f>+'Pleasantville (R)'!S19</f>
        <v>48</v>
      </c>
      <c r="AL28" s="18">
        <f>+'Pleasantville (R)'!T19</f>
        <v>2</v>
      </c>
      <c r="AM28" s="18">
        <f>+'Pleasantville (R)'!U19</f>
        <v>26</v>
      </c>
      <c r="AN28" s="18">
        <f>+'Pleasantville (R)'!V19</f>
        <v>0</v>
      </c>
      <c r="AO28" s="18">
        <f t="shared" si="0"/>
        <v>76</v>
      </c>
    </row>
    <row r="29" spans="1:41" x14ac:dyDescent="0.25">
      <c r="A29" s="11" t="s">
        <v>23</v>
      </c>
      <c r="B29" s="11"/>
      <c r="C29" s="13"/>
      <c r="E29" s="13"/>
      <c r="F29" s="13"/>
      <c r="H29" s="13">
        <f>+'Port Republic (R)'!C13</f>
        <v>67</v>
      </c>
      <c r="J29" s="13">
        <f>+'Port Republic (R)'!E13</f>
        <v>68</v>
      </c>
      <c r="K29" s="13">
        <f>+'Port Republic (R)'!F13</f>
        <v>65</v>
      </c>
      <c r="M29" s="4"/>
      <c r="N29" s="4"/>
      <c r="P29" s="4"/>
      <c r="Q29" s="4"/>
      <c r="R29" s="4"/>
      <c r="S29" s="4"/>
      <c r="T29" s="4"/>
      <c r="V29" s="13"/>
      <c r="X29" s="13"/>
      <c r="Y29" s="13"/>
      <c r="AA29" s="13">
        <f>+'Port Republic (R)'!H13</f>
        <v>68</v>
      </c>
      <c r="AC29" s="13">
        <f>+'Port Republic (R)'!J13</f>
        <v>64</v>
      </c>
      <c r="AE29" s="13">
        <f>+'Port Republic (R)'!L13</f>
        <v>67</v>
      </c>
      <c r="AF29" s="13">
        <f>+'Port Republic (R)'!M13</f>
        <v>65</v>
      </c>
      <c r="AH29" s="13"/>
      <c r="AJ29" s="25">
        <v>482</v>
      </c>
      <c r="AK29" s="18">
        <f>+'Port Republic (R)'!S13</f>
        <v>72</v>
      </c>
      <c r="AL29" s="18">
        <f>+'Port Republic (R)'!T13</f>
        <v>0</v>
      </c>
      <c r="AM29" s="18">
        <f>+'Port Republic (R)'!U13</f>
        <v>8</v>
      </c>
      <c r="AN29" s="18">
        <f>+'Port Republic (R)'!V13</f>
        <v>0</v>
      </c>
      <c r="AO29" s="18">
        <f t="shared" si="0"/>
        <v>80</v>
      </c>
    </row>
    <row r="30" spans="1:41" x14ac:dyDescent="0.25">
      <c r="A30" s="11" t="s">
        <v>24</v>
      </c>
      <c r="B30" s="11"/>
      <c r="C30" s="13"/>
      <c r="E30" s="13"/>
      <c r="F30" s="13"/>
      <c r="H30" s="13">
        <f>+'Somers Point (R)'!C19</f>
        <v>322</v>
      </c>
      <c r="J30" s="13">
        <f>+'Somers Point (R)'!E19</f>
        <v>308</v>
      </c>
      <c r="K30" s="13">
        <f>+'Somers Point (R)'!F19</f>
        <v>310</v>
      </c>
      <c r="M30" s="13"/>
      <c r="N30" s="13"/>
      <c r="P30" s="13"/>
      <c r="Q30" s="13"/>
      <c r="R30" s="4"/>
      <c r="S30" s="4"/>
      <c r="T30" s="4"/>
      <c r="V30" s="4"/>
      <c r="X30" s="4"/>
      <c r="Y30" s="4"/>
      <c r="AA30" s="13">
        <f>+'Somers Point (R)'!H19</f>
        <v>309</v>
      </c>
      <c r="AC30" s="13">
        <f>+'Somers Point (R)'!J19</f>
        <v>306</v>
      </c>
      <c r="AE30" s="13">
        <f>+'Somers Point (R)'!L19</f>
        <v>312</v>
      </c>
      <c r="AF30" s="13">
        <f>+'Somers Point (R)'!M19</f>
        <v>298</v>
      </c>
      <c r="AH30" s="13"/>
      <c r="AJ30" s="25">
        <v>2699</v>
      </c>
      <c r="AK30" s="13">
        <f>+'Somers Point (R)'!U19</f>
        <v>340</v>
      </c>
      <c r="AL30" s="13">
        <f>+'Somers Point (R)'!V19</f>
        <v>8</v>
      </c>
      <c r="AM30" s="13">
        <f>+'Somers Point (R)'!W19</f>
        <v>72</v>
      </c>
      <c r="AN30" s="13">
        <f>+'Somers Point (R)'!X19</f>
        <v>3</v>
      </c>
      <c r="AO30" s="18">
        <f t="shared" si="0"/>
        <v>423</v>
      </c>
    </row>
    <row r="31" spans="1:41" x14ac:dyDescent="0.25">
      <c r="A31" s="11" t="s">
        <v>25</v>
      </c>
      <c r="B31" s="11"/>
      <c r="C31" s="13"/>
      <c r="E31" s="13"/>
      <c r="F31" s="13"/>
      <c r="H31" s="13">
        <f>+'Ventnor (R)'!C16</f>
        <v>258</v>
      </c>
      <c r="J31" s="13">
        <f>+'Ventnor (R)'!E16</f>
        <v>253</v>
      </c>
      <c r="K31" s="13">
        <f>+'Ventnor (R)'!F16</f>
        <v>251</v>
      </c>
      <c r="M31" s="13"/>
      <c r="N31" s="13"/>
      <c r="P31" s="13"/>
      <c r="Q31" s="13"/>
      <c r="R31" s="4"/>
      <c r="S31" s="4"/>
      <c r="T31" s="4"/>
      <c r="V31" s="4"/>
      <c r="X31" s="4"/>
      <c r="Y31" s="4"/>
      <c r="AA31" s="13">
        <f>+'Ventnor (R)'!H16</f>
        <v>255</v>
      </c>
      <c r="AC31" s="13">
        <f>+'Ventnor (R)'!J16</f>
        <v>247</v>
      </c>
      <c r="AE31" s="13">
        <f>+'Ventnor (R)'!L16</f>
        <v>255</v>
      </c>
      <c r="AF31" s="13">
        <f>+'Ventnor (R)'!M16</f>
        <v>253</v>
      </c>
      <c r="AH31" s="13"/>
      <c r="AJ31" s="20">
        <v>2349</v>
      </c>
      <c r="AK31" s="13">
        <f>+'Ventnor (R)'!O16</f>
        <v>268</v>
      </c>
      <c r="AL31" s="13">
        <f>+'Ventnor (R)'!P16</f>
        <v>8</v>
      </c>
      <c r="AM31" s="13">
        <f>+'Ventnor (R)'!Q16</f>
        <v>79</v>
      </c>
      <c r="AN31" s="13">
        <f>+'Ventnor (R)'!R16</f>
        <v>7</v>
      </c>
      <c r="AO31" s="18">
        <f t="shared" si="0"/>
        <v>362</v>
      </c>
    </row>
    <row r="32" spans="1:41" x14ac:dyDescent="0.25">
      <c r="A32" s="11" t="s">
        <v>26</v>
      </c>
      <c r="B32" s="11"/>
      <c r="C32" s="13">
        <f>+'Weymouth Twp (R)'!C13</f>
        <v>148</v>
      </c>
      <c r="E32" s="13">
        <f>+'Weymouth Twp (R)'!E13</f>
        <v>144</v>
      </c>
      <c r="F32" s="13">
        <f>+'Weymouth Twp (R)'!F13</f>
        <v>143</v>
      </c>
      <c r="H32" s="13"/>
      <c r="J32" s="13"/>
      <c r="K32" s="13"/>
      <c r="M32" s="13"/>
      <c r="N32" s="13"/>
      <c r="P32" s="13"/>
      <c r="Q32" s="13"/>
      <c r="R32" s="13"/>
      <c r="S32" s="13"/>
      <c r="T32" s="13"/>
      <c r="V32" s="13"/>
      <c r="X32" s="13"/>
      <c r="Y32" s="13"/>
      <c r="AA32" s="13">
        <f>+'Weymouth Twp (R)'!H13</f>
        <v>148</v>
      </c>
      <c r="AC32" s="13">
        <f>+'Weymouth Twp (R)'!J13</f>
        <v>143</v>
      </c>
      <c r="AE32" s="13">
        <f>+'Weymouth Twp (R)'!L13</f>
        <v>145</v>
      </c>
      <c r="AF32" s="13">
        <f>+'Weymouth Twp (R)'!M13</f>
        <v>143</v>
      </c>
      <c r="AH32" s="13"/>
      <c r="AJ32" s="25">
        <v>907</v>
      </c>
      <c r="AK32" s="18">
        <f>+'Weymouth Twp (R)'!Q13</f>
        <v>149</v>
      </c>
      <c r="AL32" s="18">
        <f>+'Weymouth Twp (R)'!R13</f>
        <v>16</v>
      </c>
      <c r="AM32" s="18">
        <f>+'Weymouth Twp (R)'!S13</f>
        <v>27</v>
      </c>
      <c r="AN32" s="18">
        <f>+'Weymouth Twp (R)'!T13</f>
        <v>3</v>
      </c>
      <c r="AO32" s="18">
        <f t="shared" si="0"/>
        <v>195</v>
      </c>
    </row>
    <row r="33" spans="1:43" ht="15.75" thickBot="1" x14ac:dyDescent="0.3">
      <c r="A33" s="21"/>
      <c r="B33" s="21"/>
      <c r="C33" s="1"/>
      <c r="E33" s="1"/>
      <c r="F33" s="1"/>
      <c r="H33" s="1"/>
      <c r="J33" s="1"/>
      <c r="K33" s="1"/>
      <c r="M33" s="1"/>
      <c r="N33" s="1"/>
      <c r="P33" s="1"/>
      <c r="Q33" s="1"/>
      <c r="R33" s="1"/>
      <c r="S33" s="1"/>
      <c r="T33" s="1"/>
      <c r="V33" s="1"/>
      <c r="X33" s="1"/>
      <c r="Y33" s="1"/>
      <c r="AA33" s="1"/>
      <c r="AC33" s="1"/>
      <c r="AE33" s="1"/>
      <c r="AF33" s="1"/>
      <c r="AH33" s="1"/>
      <c r="AJ33" s="22"/>
      <c r="AK33" s="22"/>
      <c r="AL33" s="22"/>
      <c r="AM33" s="22"/>
      <c r="AN33" s="22"/>
      <c r="AO33" s="22"/>
    </row>
    <row r="34" spans="1:43" ht="15.75" thickBot="1" x14ac:dyDescent="0.3">
      <c r="A34" s="8" t="s">
        <v>27</v>
      </c>
      <c r="B34" s="8"/>
      <c r="C34" s="5">
        <f>+SUM(C10:C32)</f>
        <v>254</v>
      </c>
      <c r="E34" s="5">
        <f>+SUM(E10:E32)</f>
        <v>249</v>
      </c>
      <c r="F34" s="5">
        <f t="shared" ref="F34:K34" si="1">+SUM(F10:F32)</f>
        <v>247</v>
      </c>
      <c r="H34" s="5">
        <f t="shared" si="1"/>
        <v>4574</v>
      </c>
      <c r="J34" s="5">
        <f t="shared" si="1"/>
        <v>4470</v>
      </c>
      <c r="K34" s="5">
        <f t="shared" si="1"/>
        <v>4409</v>
      </c>
      <c r="M34" s="5">
        <f t="shared" ref="M34" si="2">+SUM(M10:M32)</f>
        <v>399</v>
      </c>
      <c r="N34" s="5">
        <f t="shared" ref="N34" si="3">+SUM(N10:N32)</f>
        <v>80</v>
      </c>
      <c r="P34" s="5">
        <f t="shared" ref="P34:Q34" si="4">+SUM(P10:P32)</f>
        <v>396</v>
      </c>
      <c r="Q34" s="5">
        <f t="shared" si="4"/>
        <v>398</v>
      </c>
      <c r="R34" s="5">
        <f t="shared" ref="R34" si="5">+SUM(R10:R32)</f>
        <v>66</v>
      </c>
      <c r="S34" s="5">
        <f t="shared" ref="S34:T34" si="6">+SUM(S10:S32)</f>
        <v>53</v>
      </c>
      <c r="T34" s="5">
        <f t="shared" si="6"/>
        <v>47</v>
      </c>
      <c r="V34" s="5">
        <f t="shared" ref="V34" si="7">+SUM(V10:V32)</f>
        <v>886</v>
      </c>
      <c r="X34" s="5">
        <f t="shared" ref="X34:Y34" si="8">+SUM(X10:X32)</f>
        <v>890</v>
      </c>
      <c r="Y34" s="5">
        <f t="shared" si="8"/>
        <v>855</v>
      </c>
      <c r="AA34" s="5">
        <f>+SUM(AA10:AA32)</f>
        <v>6116</v>
      </c>
      <c r="AC34" s="5">
        <f>+SUM(AC10:AC32)</f>
        <v>5945</v>
      </c>
      <c r="AE34" s="5">
        <f>+SUM(AE10:AE32)</f>
        <v>6088</v>
      </c>
      <c r="AF34" s="5">
        <f>+SUM(AF10:AF32)</f>
        <v>5929</v>
      </c>
      <c r="AH34" s="5">
        <f>+SUM(AH10:AH32)</f>
        <v>1112</v>
      </c>
      <c r="AJ34" s="26">
        <f t="shared" ref="AJ34:AN34" si="9">+SUM(AJ10:AJ32)</f>
        <v>57923</v>
      </c>
      <c r="AK34" s="26">
        <f t="shared" si="9"/>
        <v>6619</v>
      </c>
      <c r="AL34" s="26">
        <f t="shared" si="9"/>
        <v>381</v>
      </c>
      <c r="AM34" s="26">
        <f t="shared" si="9"/>
        <v>1716</v>
      </c>
      <c r="AN34" s="26">
        <f t="shared" si="9"/>
        <v>89</v>
      </c>
      <c r="AO34" s="26">
        <f>+SUM(AO10:AO32)</f>
        <v>8805</v>
      </c>
    </row>
    <row r="35" spans="1:43" x14ac:dyDescent="0.25">
      <c r="A35" s="64" t="s">
        <v>217</v>
      </c>
      <c r="B35" s="8"/>
      <c r="C35" s="77">
        <f>+'Corbin City (R)'!C13+'Estell Manor (R)'!C13+'Weymouth Twp (R)'!C14</f>
        <v>23</v>
      </c>
      <c r="E35" s="77">
        <f>+'Corbin City (R)'!E13+'Estell Manor (R)'!E13+'Weymouth Twp (R)'!E14</f>
        <v>21</v>
      </c>
      <c r="F35" s="77">
        <f>+'Corbin City (R)'!F13+'Estell Manor (R)'!F13+'Weymouth Twp (R)'!F14</f>
        <v>22</v>
      </c>
      <c r="H35" s="77">
        <f>+'Absecon (R)'!C18+'Atlantic City (R)'!C33+'Brigantine (R)'!C16+'Egg Harbor Twp (R)'!C34+'Galloway Twp (R)'!C29+'Hamilton Twp (R)'!C25+'Linwood (R)'!C17+'Longport (R)'!C13+'Margate (R)'!C16+'Northfield (R)'!C20+'Pleasantville (R)'!C20+'Port Republic (R)'!C14+'Somers Point (R)'!C20+'Ventnor (R)'!C17</f>
        <v>278</v>
      </c>
      <c r="J35" s="77">
        <f>+'Absecon (R)'!E18+'Atlantic City (R)'!E33+'Brigantine (R)'!E16+'Egg Harbor Twp (R)'!E34+'Galloway Twp (R)'!E29+'Hamilton Twp (R)'!E25+'Linwood (R)'!E17+'Longport (R)'!E13+'Margate (R)'!E16+'Northfield (R)'!E20+'Pleasantville (R)'!E20+'Port Republic (R)'!E14+'Somers Point (R)'!E20+'Ventnor (R)'!E17</f>
        <v>269</v>
      </c>
      <c r="K35" s="77">
        <f>+'Absecon (R)'!F18+'Atlantic City (R)'!F33+'Brigantine (R)'!F16+'Egg Harbor Twp (R)'!F34+'Galloway Twp (R)'!F29+'Hamilton Twp (R)'!F25+'Linwood (R)'!F17+'Longport (R)'!F13+'Margate (R)'!F16+'Northfield (R)'!F20+'Pleasantville (R)'!F20+'Port Republic (R)'!F14+'Somers Point (R)'!F20+'Ventnor (R)'!F17</f>
        <v>270</v>
      </c>
      <c r="M35" s="77">
        <f>+'Buena Borough (R)'!C14+'Buena Vista Twp (R)'!C16</f>
        <v>30</v>
      </c>
      <c r="N35" s="65">
        <f>+'Buena Borough (R)'!D14+'Buena Vista Twp (R)'!D16</f>
        <v>4</v>
      </c>
      <c r="O35" s="66"/>
      <c r="P35" s="65">
        <f>+'Buena Borough (R)'!F14+'Buena Vista Twp (R)'!F16</f>
        <v>31</v>
      </c>
      <c r="Q35" s="65">
        <f>+'Buena Borough (R)'!G14+'Buena Vista Twp (R)'!G16</f>
        <v>32</v>
      </c>
      <c r="R35" s="65">
        <f>+'Buena Borough (R)'!H14+'Buena Vista Twp (R)'!H16</f>
        <v>2</v>
      </c>
      <c r="S35" s="65">
        <f>+'Buena Borough (R)'!I14+'Buena Vista Twp (R)'!I16</f>
        <v>1</v>
      </c>
      <c r="T35" s="65">
        <f>+'Buena Borough (R)'!J14+'Buena Vista Twp (R)'!J16</f>
        <v>2</v>
      </c>
      <c r="V35" s="77">
        <f>+'Egg Harbor City (R)'!C18+'Folsom (R)'!C13+'Hammonton (R)'!C19+'Mullica Twp (R)'!C15</f>
        <v>30</v>
      </c>
      <c r="X35" s="77">
        <f>+'Egg Harbor City (R)'!E18+'Folsom (R)'!E13+'Hammonton (R)'!E19+'Mullica Twp (R)'!E15</f>
        <v>33</v>
      </c>
      <c r="Y35" s="77">
        <f>+'Egg Harbor City (R)'!F18+'Folsom (R)'!F13+'Hammonton (R)'!F19+'Mullica Twp (R)'!F15</f>
        <v>31</v>
      </c>
      <c r="AA35" s="77">
        <f>+'Absecon (R)'!H18+'Atlantic City (R)'!H33+'Brigantine (R)'!H16+'Buena Borough (R)'!L14+'Buena Vista Twp (R)'!L16+'Corbin City (R)'!H13+'Egg Harbor City (R)'!H18+'Egg Harbor Twp (R)'!H34+'Estell Manor (R)'!H13+'Folsom (R)'!H13+'Galloway Twp (R)'!H29+'Hamilton Twp (R)'!H25+'Hammonton (R)'!H19+'Linwood (R)'!H17+'Longport (R)'!H13+'Margate (R)'!H16+'Mullica Twp (R)'!H15+'Northfield (R)'!H20+'Pleasantville (R)'!H20+'Port Republic (R)'!H14+'Somers Point (R)'!H20+'Ventnor (R)'!H17+'Weymouth Twp (R)'!H14</f>
        <v>358</v>
      </c>
      <c r="AC35" s="77">
        <f>+'Absecon (R)'!J18+'Atlantic City (R)'!J33+'Brigantine (R)'!J16+'Buena Borough (R)'!N14+'Buena Vista Twp (R)'!N16+'Corbin City (R)'!J13+'Egg Harbor City (R)'!J18+'Egg Harbor Twp (R)'!J34+'Estell Manor (R)'!J13+'Folsom (R)'!J13+'Galloway Twp (R)'!J29+'Hamilton Twp (R)'!J25+'Hammonton (R)'!J19+'Linwood (R)'!J17+'Longport (R)'!J13+'Margate (R)'!J16+'Mullica Twp (R)'!J15+'Northfield (R)'!J20+'Pleasantville (R)'!J20+'Port Republic (R)'!J14+'Somers Point (R)'!J20+'Ventnor (R)'!J17+'Weymouth Twp (R)'!J14</f>
        <v>351</v>
      </c>
      <c r="AE35" s="77">
        <f>+'Absecon (R)'!L18+'Atlantic City (R)'!L33+'Brigantine (R)'!L16+'Buena Borough (R)'!P14+'Buena Vista Twp (R)'!P16+'Corbin City (R)'!L13+'Egg Harbor City (R)'!L18+'Egg Harbor Twp (R)'!L34+'Estell Manor (R)'!L13+'Folsom (R)'!L13+'Galloway Twp (R)'!L29+'Hamilton Twp (R)'!L25+'Hammonton (R)'!L19+'Linwood (R)'!L17+'Longport (R)'!L13+'Margate (R)'!L16+'Mullica Twp (R)'!L15+'Northfield (R)'!L20+'Pleasantville (R)'!L20+'Port Republic (R)'!L14+'Somers Point (R)'!L20+'Ventnor (R)'!L17+'Weymouth Twp (R)'!L14</f>
        <v>358</v>
      </c>
      <c r="AF35" s="77">
        <f>+'Absecon (R)'!M18+'Atlantic City (R)'!M33+'Brigantine (R)'!M16+'Buena Borough (R)'!Q14+'Buena Vista Twp (R)'!Q16+'Corbin City (R)'!M13+'Egg Harbor City (R)'!M18+'Egg Harbor Twp (R)'!M34+'Estell Manor (R)'!M13+'Folsom (R)'!M13+'Galloway Twp (R)'!M29+'Hamilton Twp (R)'!M25+'Hammonton (R)'!M19+'Linwood (R)'!M17+'Longport (R)'!M13+'Margate (R)'!M16+'Mullica Twp (R)'!M15+'Northfield (R)'!M20+'Pleasantville (R)'!M20+'Port Republic (R)'!M14+'Somers Point (R)'!M20+'Ventnor (R)'!M17+'Weymouth Twp (R)'!M14</f>
        <v>351</v>
      </c>
      <c r="AH35" s="77">
        <f>+'Egg Harbor Twp (R)'!O34+'Hamilton Twp (R)'!O25</f>
        <v>83</v>
      </c>
      <c r="AJ35" s="69"/>
      <c r="AK35" s="69"/>
      <c r="AL35" s="69"/>
      <c r="AM35" s="69"/>
      <c r="AN35" s="69"/>
      <c r="AO35" s="69"/>
    </row>
    <row r="36" spans="1:43" x14ac:dyDescent="0.25">
      <c r="A36" s="11" t="s">
        <v>28</v>
      </c>
      <c r="B36" s="11"/>
      <c r="C36" s="81">
        <f>+'Corbin City (R)'!C14+'Estell Manor (R)'!C14+'Weymouth Twp (R)'!C15</f>
        <v>50</v>
      </c>
      <c r="D36" s="79"/>
      <c r="E36" s="81">
        <f>+'Corbin City (R)'!E14+'Estell Manor (R)'!E14+'Weymouth Twp (R)'!E15</f>
        <v>47</v>
      </c>
      <c r="F36" s="80">
        <f>+'Corbin City (R)'!F14+'Estell Manor (R)'!F14+'Weymouth Twp (R)'!F15</f>
        <v>48</v>
      </c>
      <c r="H36" s="81">
        <f>+'Absecon (R)'!C19+'Atlantic City (R)'!C34+'Brigantine (R)'!C17+'Egg Harbor Twp (R)'!C35+'Galloway Twp (R)'!C30+'Hamilton Twp (R)'!C26+'Linwood (R)'!C18+'Longport (R)'!C14+'Margate (R)'!C17+'Northfield (R)'!C21+'Pleasantville (R)'!C21+'Port Republic (R)'!C15+'Somers Point (R)'!C21+'Ventnor (R)'!C18</f>
        <v>1285</v>
      </c>
      <c r="J36" s="81">
        <f>+'Absecon (R)'!E19+'Atlantic City (R)'!E34+'Brigantine (R)'!E17+'Egg Harbor Twp (R)'!E35+'Galloway Twp (R)'!E30+'Hamilton Twp (R)'!E26+'Linwood (R)'!E18+'Longport (R)'!E14+'Margate (R)'!E17+'Northfield (R)'!E21+'Pleasantville (R)'!E21+'Port Republic (R)'!E15+'Somers Point (R)'!E21+'Ventnor (R)'!E18</f>
        <v>1243</v>
      </c>
      <c r="K36" s="81">
        <f>+'Absecon (R)'!F19+'Atlantic City (R)'!F34+'Brigantine (R)'!F17+'Egg Harbor Twp (R)'!F35+'Galloway Twp (R)'!F30+'Hamilton Twp (R)'!F26+'Linwood (R)'!F18+'Longport (R)'!F14+'Margate (R)'!F17+'Northfield (R)'!F21+'Pleasantville (R)'!F21+'Port Republic (R)'!F15+'Somers Point (R)'!F21+'Ventnor (R)'!F18</f>
        <v>1234</v>
      </c>
      <c r="M36" s="81">
        <f>+'Buena Borough (R)'!C15+'Buena Vista Twp (R)'!C17</f>
        <v>85</v>
      </c>
      <c r="N36" s="81">
        <f>+'Buena Borough (R)'!D15+'Buena Vista Twp (R)'!D17</f>
        <v>32</v>
      </c>
      <c r="P36" s="81">
        <f>+'Buena Borough (R)'!F15+'Buena Vista Twp (R)'!F17</f>
        <v>86</v>
      </c>
      <c r="Q36" s="81">
        <f>+'Buena Borough (R)'!G15+'Buena Vista Twp (R)'!G17</f>
        <v>85</v>
      </c>
      <c r="R36" s="81">
        <f>+'Buena Borough (R)'!H15+'Buena Vista Twp (R)'!H17</f>
        <v>22</v>
      </c>
      <c r="S36" s="81">
        <f>+'Buena Borough (R)'!I15+'Buena Vista Twp (R)'!I17</f>
        <v>14</v>
      </c>
      <c r="T36" s="81">
        <f>+'Buena Borough (R)'!J15+'Buena Vista Twp (R)'!J17</f>
        <v>16</v>
      </c>
      <c r="V36" s="81">
        <f>+'Egg Harbor City (R)'!C19+'Folsom (R)'!C14+'Hammonton (R)'!C20+'Mullica Twp (R)'!C16</f>
        <v>195</v>
      </c>
      <c r="X36" s="81">
        <f>+'Egg Harbor City (R)'!E19+'Folsom (R)'!E14+'Hammonton (R)'!E20+'Mullica Twp (R)'!E16</f>
        <v>201</v>
      </c>
      <c r="Y36" s="81">
        <f>+'Egg Harbor City (R)'!F19+'Folsom (R)'!F14+'Hammonton (R)'!F20+'Mullica Twp (R)'!F16</f>
        <v>189</v>
      </c>
      <c r="AA36" s="81">
        <f>+'Absecon (R)'!H19+'Atlantic City (R)'!H34+'Brigantine (R)'!H17+'Buena Borough (R)'!L15+'Buena Vista Twp (R)'!L17+'Corbin City (R)'!H14+'Egg Harbor City (R)'!H19+'Egg Harbor Twp (R)'!H35+'Estell Manor (R)'!H14+'Folsom (R)'!H14+'Galloway Twp (R)'!H30+'Hamilton Twp (R)'!H26+'Hammonton (R)'!H20+'Linwood (R)'!H18+'Longport (R)'!H14+'Margate (R)'!H17+'Mullica Twp (R)'!H16+'Northfield (R)'!H21+'Pleasantville (R)'!H21+'Port Republic (R)'!H15+'Somers Point (R)'!H21+'Ventnor (R)'!H18+'Weymouth Twp (R)'!H15</f>
        <v>1630</v>
      </c>
      <c r="AC36" s="81">
        <f>+'Absecon (R)'!J19+'Atlantic City (R)'!J34+'Brigantine (R)'!J17+'Buena Borough (R)'!N15+'Buena Vista Twp (R)'!N17+'Corbin City (R)'!J14+'Egg Harbor City (R)'!J19+'Egg Harbor Twp (R)'!J35+'Estell Manor (R)'!J14+'Folsom (R)'!J14+'Galloway Twp (R)'!J30+'Hamilton Twp (R)'!J26+'Hammonton (R)'!J20+'Linwood (R)'!J18+'Longport (R)'!J14+'Margate (R)'!J17+'Mullica Twp (R)'!J16+'Northfield (R)'!J21+'Pleasantville (R)'!J21+'Port Republic (R)'!J15+'Somers Point (R)'!J21+'Ventnor (R)'!J18+'Weymouth Twp (R)'!J15</f>
        <v>1568</v>
      </c>
      <c r="AE36" s="81">
        <f>+'Absecon (R)'!L19+'Atlantic City (R)'!L34+'Brigantine (R)'!L17+'Buena Borough (R)'!P15+'Buena Vista Twp (R)'!P17+'Corbin City (R)'!L14+'Egg Harbor City (R)'!L19+'Egg Harbor Twp (R)'!L35+'Estell Manor (R)'!L14+'Folsom (R)'!L14+'Galloway Twp (R)'!L30+'Hamilton Twp (R)'!L26+'Hammonton (R)'!L20+'Linwood (R)'!L18+'Longport (R)'!L14+'Margate (R)'!L17+'Mullica Twp (R)'!L16+'Northfield (R)'!L21+'Pleasantville (R)'!L21+'Port Republic (R)'!L15+'Somers Point (R)'!L21+'Ventnor (R)'!L18+'Weymouth Twp (R)'!L15</f>
        <v>1602</v>
      </c>
      <c r="AF36" s="81">
        <f>+'Absecon (R)'!M19+'Atlantic City (R)'!M34+'Brigantine (R)'!M17+'Buena Borough (R)'!Q15+'Buena Vista Twp (R)'!Q17+'Corbin City (R)'!M14+'Egg Harbor City (R)'!M19+'Egg Harbor Twp (R)'!M35+'Estell Manor (R)'!M14+'Folsom (R)'!M14+'Galloway Twp (R)'!M30+'Hamilton Twp (R)'!M26+'Hammonton (R)'!M20+'Linwood (R)'!M18+'Longport (R)'!M14+'Margate (R)'!M17+'Mullica Twp (R)'!M16+'Northfield (R)'!M21+'Pleasantville (R)'!M21+'Port Republic (R)'!M15+'Somers Point (R)'!M21+'Ventnor (R)'!M18+'Weymouth Twp (R)'!M15</f>
        <v>1557</v>
      </c>
      <c r="AH36" s="81">
        <f>+'Egg Harbor Twp (R)'!O35+'Hamilton Twp (R)'!O26</f>
        <v>397</v>
      </c>
      <c r="AJ36" s="22"/>
      <c r="AK36" s="22"/>
      <c r="AL36" s="22"/>
      <c r="AM36" s="22"/>
      <c r="AN36" s="22"/>
      <c r="AO36" s="22"/>
    </row>
    <row r="37" spans="1:43" x14ac:dyDescent="0.25">
      <c r="A37" s="23" t="s">
        <v>29</v>
      </c>
      <c r="B37" s="23"/>
      <c r="C37" s="78">
        <f>+'Corbin City (R)'!C15+'Estell Manor (R)'!C15+'Weymouth Twp (R)'!C16</f>
        <v>3</v>
      </c>
      <c r="E37" s="78">
        <f>+'Corbin City (R)'!E15+'Estell Manor (R)'!E15+'Weymouth Twp (R)'!E16</f>
        <v>3</v>
      </c>
      <c r="F37" s="78">
        <f>+'Corbin City (R)'!F15+'Estell Manor (R)'!F15+'Weymouth Twp (R)'!F16</f>
        <v>2</v>
      </c>
      <c r="H37" s="78">
        <f>+'Absecon (R)'!C20+'Atlantic City (R)'!C35+'Brigantine (R)'!C18+'Egg Harbor Twp (R)'!C36+'Galloway Twp (R)'!C31+'Hamilton Twp (R)'!C27+'Linwood (R)'!C19+'Longport (R)'!C15+'Margate (R)'!C18+'Northfield (R)'!C22+'Pleasantville (R)'!C22+'Port Republic (R)'!C16+'Somers Point (R)'!C22+'Ventnor (R)'!C19</f>
        <v>62</v>
      </c>
      <c r="J37" s="78">
        <f>+'Absecon (R)'!E20+'Atlantic City (R)'!E35+'Brigantine (R)'!E18+'Egg Harbor Twp (R)'!E36+'Galloway Twp (R)'!E31+'Hamilton Twp (R)'!E27+'Linwood (R)'!E19+'Longport (R)'!E15+'Margate (R)'!E18+'Northfield (R)'!E22+'Pleasantville (R)'!E22+'Port Republic (R)'!E16+'Somers Point (R)'!E22+'Ventnor (R)'!E19</f>
        <v>63</v>
      </c>
      <c r="K37" s="78">
        <f>+'Absecon (R)'!F20+'Atlantic City (R)'!F35+'Brigantine (R)'!F18+'Egg Harbor Twp (R)'!F36+'Galloway Twp (R)'!F31+'Hamilton Twp (R)'!F27+'Linwood (R)'!F19+'Longport (R)'!F15+'Margate (R)'!F18+'Northfield (R)'!F22+'Pleasantville (R)'!F22+'Port Republic (R)'!F16+'Somers Point (R)'!F22+'Ventnor (R)'!F19</f>
        <v>63</v>
      </c>
      <c r="M37" s="78">
        <f>+'Buena Borough (R)'!C16+'Buena Vista Twp (R)'!C18</f>
        <v>2</v>
      </c>
      <c r="N37" s="78">
        <f>+'Buena Borough (R)'!D16+'Buena Vista Twp (R)'!D18</f>
        <v>0</v>
      </c>
      <c r="P37" s="78">
        <f>+'Buena Borough (R)'!F16+'Buena Vista Twp (R)'!F18</f>
        <v>2</v>
      </c>
      <c r="Q37" s="78">
        <f>+'Buena Borough (R)'!G16+'Buena Vista Twp (R)'!G18</f>
        <v>1</v>
      </c>
      <c r="R37" s="78">
        <f>+'Buena Borough (R)'!H16+'Buena Vista Twp (R)'!H18</f>
        <v>0</v>
      </c>
      <c r="S37" s="78">
        <f>+'Buena Borough (R)'!I16+'Buena Vista Twp (R)'!I18</f>
        <v>0</v>
      </c>
      <c r="T37" s="78">
        <f>+'Buena Borough (R)'!J16+'Buena Vista Twp (R)'!J18</f>
        <v>1</v>
      </c>
      <c r="V37" s="78">
        <f>+'Egg Harbor City (R)'!C20+'Folsom (R)'!C15+'Hammonton (R)'!C21+'Mullica Twp (R)'!C17</f>
        <v>7</v>
      </c>
      <c r="X37" s="78">
        <f>+'Egg Harbor City (R)'!E20+'Folsom (R)'!E15+'Hammonton (R)'!E21+'Mullica Twp (R)'!E17</f>
        <v>7</v>
      </c>
      <c r="Y37" s="78">
        <f>+'Egg Harbor City (R)'!F20+'Folsom (R)'!F15+'Hammonton (R)'!F21+'Mullica Twp (R)'!F17</f>
        <v>8</v>
      </c>
      <c r="AA37" s="78">
        <f>+'Absecon (R)'!H20+'Atlantic City (R)'!H35+'Brigantine (R)'!H18+'Buena Borough (R)'!L16+'Buena Vista Twp (R)'!L18+'Corbin City (R)'!H15+'Egg Harbor City (R)'!H20+'Egg Harbor Twp (R)'!H36+'Estell Manor (R)'!H15+'Folsom (R)'!H15+'Galloway Twp (R)'!H31+'Hamilton Twp (R)'!H27+'Hammonton (R)'!H21+'Linwood (R)'!H19+'Longport (R)'!H15+'Margate (R)'!H18+'Mullica Twp (R)'!H17+'Northfield (R)'!H22+'Pleasantville (R)'!H22+'Port Republic (R)'!H16+'Somers Point (R)'!H22+'Ventnor (R)'!H19+'Weymouth Twp (R)'!H16</f>
        <v>76</v>
      </c>
      <c r="AC37" s="78">
        <f>+'Absecon (R)'!J20+'Atlantic City (R)'!J35+'Brigantine (R)'!J18+'Buena Borough (R)'!N16+'Buena Vista Twp (R)'!N18+'Corbin City (R)'!J15+'Egg Harbor City (R)'!J20+'Egg Harbor Twp (R)'!J36+'Estell Manor (R)'!J15+'Folsom (R)'!J15+'Galloway Twp (R)'!J31+'Hamilton Twp (R)'!J27+'Hammonton (R)'!J21+'Linwood (R)'!J19+'Longport (R)'!J15+'Margate (R)'!J18+'Mullica Twp (R)'!J17+'Northfield (R)'!J22+'Pleasantville (R)'!J22+'Port Republic (R)'!J16+'Somers Point (R)'!J22+'Ventnor (R)'!J19+'Weymouth Twp (R)'!J16</f>
        <v>75</v>
      </c>
      <c r="AE37" s="78">
        <f>+'Absecon (R)'!L20+'Atlantic City (R)'!L35+'Brigantine (R)'!L18+'Buena Borough (R)'!P16+'Buena Vista Twp (R)'!P18+'Corbin City (R)'!L15+'Egg Harbor City (R)'!L20+'Egg Harbor Twp (R)'!L36+'Estell Manor (R)'!L15+'Folsom (R)'!L15+'Galloway Twp (R)'!L31+'Hamilton Twp (R)'!L27+'Hammonton (R)'!L21+'Linwood (R)'!L19+'Longport (R)'!L15+'Margate (R)'!L18+'Mullica Twp (R)'!L17+'Northfield (R)'!L22+'Pleasantville (R)'!L22+'Port Republic (R)'!L16+'Somers Point (R)'!L22+'Ventnor (R)'!L19+'Weymouth Twp (R)'!L16</f>
        <v>76</v>
      </c>
      <c r="AF37" s="78">
        <f>+'Absecon (R)'!M20+'Atlantic City (R)'!M35+'Brigantine (R)'!M18+'Buena Borough (R)'!Q16+'Buena Vista Twp (R)'!Q18+'Corbin City (R)'!M15+'Egg Harbor City (R)'!M20+'Egg Harbor Twp (R)'!M36+'Estell Manor (R)'!M15+'Folsom (R)'!M15+'Galloway Twp (R)'!M31+'Hamilton Twp (R)'!M27+'Hammonton (R)'!M21+'Linwood (R)'!M19+'Longport (R)'!M15+'Margate (R)'!M18+'Mullica Twp (R)'!M17+'Northfield (R)'!M22+'Pleasantville (R)'!M22+'Port Republic (R)'!M16+'Somers Point (R)'!M22+'Ventnor (R)'!M19+'Weymouth Twp (R)'!M16</f>
        <v>73</v>
      </c>
      <c r="AH37" s="78">
        <f>+'Egg Harbor Twp (R)'!O36+'Hamilton Twp (R)'!O27</f>
        <v>3</v>
      </c>
      <c r="AJ37" s="22"/>
      <c r="AK37" s="22"/>
      <c r="AL37" s="22"/>
      <c r="AM37" s="22"/>
      <c r="AN37" s="22"/>
      <c r="AO37" s="22"/>
    </row>
    <row r="38" spans="1:43" ht="15.75" thickBot="1" x14ac:dyDescent="0.3">
      <c r="A38" s="23" t="s">
        <v>30</v>
      </c>
      <c r="B38" s="23"/>
      <c r="C38" s="12">
        <v>0</v>
      </c>
      <c r="E38" s="12">
        <v>0</v>
      </c>
      <c r="F38" s="12">
        <v>0</v>
      </c>
      <c r="H38" s="12">
        <v>6</v>
      </c>
      <c r="J38" s="12">
        <v>6</v>
      </c>
      <c r="K38" s="12">
        <v>4</v>
      </c>
      <c r="M38" s="12">
        <v>0</v>
      </c>
      <c r="N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V38" s="12">
        <v>0</v>
      </c>
      <c r="X38" s="12">
        <v>0</v>
      </c>
      <c r="Y38" s="12">
        <v>0</v>
      </c>
      <c r="AA38" s="12">
        <v>6</v>
      </c>
      <c r="AC38" s="12">
        <v>6</v>
      </c>
      <c r="AE38" s="12">
        <v>6</v>
      </c>
      <c r="AF38" s="12">
        <v>3</v>
      </c>
      <c r="AH38" s="12">
        <v>3</v>
      </c>
      <c r="AJ38" s="27"/>
      <c r="AK38" s="27"/>
      <c r="AL38" s="27"/>
      <c r="AM38" s="27"/>
      <c r="AN38" s="27"/>
      <c r="AO38" s="28"/>
    </row>
    <row r="39" spans="1:43" ht="15.75" thickBot="1" x14ac:dyDescent="0.3">
      <c r="A39" s="8" t="s">
        <v>31</v>
      </c>
      <c r="B39" s="8"/>
      <c r="C39" s="5">
        <f>+SUM(C34:C38)</f>
        <v>330</v>
      </c>
      <c r="E39" s="5">
        <f>+SUM(E34:E38)</f>
        <v>320</v>
      </c>
      <c r="F39" s="5">
        <f t="shared" ref="F39:K39" si="10">+SUM(F34:F38)</f>
        <v>319</v>
      </c>
      <c r="H39" s="5">
        <f t="shared" si="10"/>
        <v>6205</v>
      </c>
      <c r="J39" s="5">
        <f t="shared" si="10"/>
        <v>6051</v>
      </c>
      <c r="K39" s="5">
        <f t="shared" si="10"/>
        <v>5980</v>
      </c>
      <c r="M39" s="5">
        <f t="shared" ref="M39:N39" si="11">+SUM(M34:M38)</f>
        <v>516</v>
      </c>
      <c r="N39" s="5">
        <f t="shared" si="11"/>
        <v>116</v>
      </c>
      <c r="P39" s="5">
        <f t="shared" ref="P39" si="12">+SUM(P34:P38)</f>
        <v>515</v>
      </c>
      <c r="Q39" s="5">
        <f t="shared" ref="Q39" si="13">+SUM(Q34:Q38)</f>
        <v>516</v>
      </c>
      <c r="R39" s="5">
        <f t="shared" ref="R39" si="14">+SUM(R34:R38)</f>
        <v>90</v>
      </c>
      <c r="S39" s="5">
        <f t="shared" ref="S39" si="15">+SUM(S34:S38)</f>
        <v>68</v>
      </c>
      <c r="T39" s="5">
        <f t="shared" ref="T39" si="16">+SUM(T34:T38)</f>
        <v>66</v>
      </c>
      <c r="V39" s="5">
        <f t="shared" ref="V39" si="17">+SUM(V34:V38)</f>
        <v>1118</v>
      </c>
      <c r="X39" s="5">
        <f t="shared" ref="X39" si="18">+SUM(X34:X38)</f>
        <v>1131</v>
      </c>
      <c r="Y39" s="5">
        <f t="shared" ref="Y39" si="19">+SUM(Y34:Y38)</f>
        <v>1083</v>
      </c>
      <c r="AA39" s="5">
        <f>+SUM(AA34:AA38)</f>
        <v>8186</v>
      </c>
      <c r="AC39" s="5">
        <f>+SUM(AC34:AC38)</f>
        <v>7945</v>
      </c>
      <c r="AE39" s="5">
        <f>+SUM(AE34:AE38)</f>
        <v>8130</v>
      </c>
      <c r="AF39" s="5">
        <f>+SUM(AF34:AF38)</f>
        <v>7913</v>
      </c>
      <c r="AH39" s="5">
        <f>+SUM(AH34:AH38)</f>
        <v>1598</v>
      </c>
      <c r="AJ39" s="22"/>
      <c r="AK39" s="22"/>
      <c r="AL39" s="22"/>
      <c r="AM39" s="22"/>
      <c r="AN39" s="22"/>
      <c r="AO39" s="22"/>
    </row>
    <row r="40" spans="1:43" x14ac:dyDescent="0.25">
      <c r="AJ40" s="22"/>
      <c r="AK40" s="22"/>
      <c r="AL40" s="22"/>
      <c r="AM40" s="22"/>
      <c r="AN40" s="22"/>
      <c r="AO40" s="22"/>
    </row>
    <row r="41" spans="1:43" x14ac:dyDescent="0.25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3" x14ac:dyDescent="0.25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x14ac:dyDescent="0.25"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x14ac:dyDescent="0.25"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1:43" x14ac:dyDescent="0.25"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1:43" x14ac:dyDescent="0.25"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1:43" x14ac:dyDescent="0.25"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</row>
    <row r="48" spans="1:43" x14ac:dyDescent="0.25"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3:43" x14ac:dyDescent="0.25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3:43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3:43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</row>
    <row r="52" spans="3:43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</row>
    <row r="53" spans="3:43" x14ac:dyDescent="0.25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</row>
    <row r="54" spans="3:43" x14ac:dyDescent="0.25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</row>
    <row r="55" spans="3:43" x14ac:dyDescent="0.25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</row>
    <row r="56" spans="3:43" x14ac:dyDescent="0.25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</row>
    <row r="57" spans="3:43" x14ac:dyDescent="0.25"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</row>
    <row r="58" spans="3:43" x14ac:dyDescent="0.25"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</row>
    <row r="59" spans="3:43" x14ac:dyDescent="0.25"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</row>
    <row r="60" spans="3:43" x14ac:dyDescent="0.25"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</row>
    <row r="61" spans="3:43" x14ac:dyDescent="0.25"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</row>
    <row r="62" spans="3:43" x14ac:dyDescent="0.25"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</row>
    <row r="63" spans="3:43" x14ac:dyDescent="0.25"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</row>
    <row r="64" spans="3:43" x14ac:dyDescent="0.25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</row>
    <row r="65" spans="3:43" x14ac:dyDescent="0.25"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</row>
    <row r="66" spans="3:43" x14ac:dyDescent="0.25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</row>
    <row r="67" spans="3:43" x14ac:dyDescent="0.25"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</row>
    <row r="68" spans="3:43" x14ac:dyDescent="0.25"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</row>
    <row r="69" spans="3:43" x14ac:dyDescent="0.25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</row>
    <row r="70" spans="3:43" x14ac:dyDescent="0.25"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</row>
    <row r="71" spans="3:43" x14ac:dyDescent="0.25"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</row>
    <row r="72" spans="3:43" x14ac:dyDescent="0.25"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</row>
    <row r="73" spans="3:43" x14ac:dyDescent="0.25"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</row>
    <row r="74" spans="3:43" x14ac:dyDescent="0.25"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</row>
    <row r="75" spans="3:43" x14ac:dyDescent="0.25"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</row>
    <row r="76" spans="3:43" x14ac:dyDescent="0.25"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</row>
    <row r="77" spans="3:43" x14ac:dyDescent="0.25"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</row>
    <row r="78" spans="3:43" x14ac:dyDescent="0.25"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</row>
    <row r="79" spans="3:43" x14ac:dyDescent="0.25"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</row>
    <row r="80" spans="3:43" x14ac:dyDescent="0.25"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</row>
    <row r="81" spans="3:43" x14ac:dyDescent="0.25"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</row>
    <row r="82" spans="3:43" x14ac:dyDescent="0.25"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</row>
    <row r="83" spans="3:43" x14ac:dyDescent="0.25"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</row>
    <row r="84" spans="3:43" x14ac:dyDescent="0.25"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</row>
    <row r="85" spans="3:43" x14ac:dyDescent="0.25"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</row>
    <row r="86" spans="3:43" x14ac:dyDescent="0.25"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</row>
    <row r="87" spans="3:43" x14ac:dyDescent="0.25"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</row>
    <row r="88" spans="3:43" x14ac:dyDescent="0.25"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</row>
    <row r="89" spans="3:43" x14ac:dyDescent="0.25"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</row>
    <row r="90" spans="3:43" x14ac:dyDescent="0.25"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</row>
    <row r="91" spans="3:43" x14ac:dyDescent="0.25"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</row>
    <row r="92" spans="3:43" x14ac:dyDescent="0.25"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</row>
    <row r="93" spans="3:43" x14ac:dyDescent="0.25"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</row>
    <row r="94" spans="3:43" x14ac:dyDescent="0.25"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</row>
    <row r="95" spans="3:43" x14ac:dyDescent="0.25"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</row>
    <row r="96" spans="3:43" x14ac:dyDescent="0.25"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</row>
    <row r="97" spans="3:43" x14ac:dyDescent="0.25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</row>
    <row r="98" spans="3:43" x14ac:dyDescent="0.25"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</row>
    <row r="99" spans="3:43" x14ac:dyDescent="0.25"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</row>
    <row r="100" spans="3:43" x14ac:dyDescent="0.25"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</row>
    <row r="101" spans="3:43" x14ac:dyDescent="0.25"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</row>
    <row r="102" spans="3:43" x14ac:dyDescent="0.25"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</row>
    <row r="103" spans="3:43" x14ac:dyDescent="0.25"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</row>
    <row r="104" spans="3:43" x14ac:dyDescent="0.25"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</row>
    <row r="105" spans="3:43" x14ac:dyDescent="0.25"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</row>
    <row r="106" spans="3:43" x14ac:dyDescent="0.25"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</row>
    <row r="107" spans="3:43" x14ac:dyDescent="0.25"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</row>
    <row r="108" spans="3:43" x14ac:dyDescent="0.25"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</row>
    <row r="109" spans="3:43" x14ac:dyDescent="0.25"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</row>
    <row r="110" spans="3:43" x14ac:dyDescent="0.25"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</row>
    <row r="111" spans="3:43" x14ac:dyDescent="0.25"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</row>
    <row r="112" spans="3:43" x14ac:dyDescent="0.25"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</row>
    <row r="113" spans="3:43" x14ac:dyDescent="0.25"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</row>
    <row r="114" spans="3:43" x14ac:dyDescent="0.25"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</row>
    <row r="115" spans="3:43" x14ac:dyDescent="0.25"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</row>
    <row r="116" spans="3:43" x14ac:dyDescent="0.25"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</row>
    <row r="117" spans="3:43" x14ac:dyDescent="0.25"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</row>
    <row r="118" spans="3:43" x14ac:dyDescent="0.25"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</row>
    <row r="119" spans="3:43" x14ac:dyDescent="0.25"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</row>
    <row r="120" spans="3:43" x14ac:dyDescent="0.25"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</row>
    <row r="121" spans="3:43" x14ac:dyDescent="0.25"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</row>
    <row r="122" spans="3:43" x14ac:dyDescent="0.25"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</row>
    <row r="123" spans="3:43" x14ac:dyDescent="0.25"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</row>
    <row r="124" spans="3:43" x14ac:dyDescent="0.25"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</row>
    <row r="125" spans="3:43" x14ac:dyDescent="0.25"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</row>
    <row r="126" spans="3:43" x14ac:dyDescent="0.25"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</row>
    <row r="127" spans="3:43" x14ac:dyDescent="0.25"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</row>
    <row r="128" spans="3:43" x14ac:dyDescent="0.25"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</row>
    <row r="129" spans="3:43" x14ac:dyDescent="0.25"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</row>
    <row r="130" spans="3:43" x14ac:dyDescent="0.25"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</row>
    <row r="131" spans="3:43" x14ac:dyDescent="0.25"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</row>
    <row r="132" spans="3:43" x14ac:dyDescent="0.25"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</row>
    <row r="133" spans="3:43" x14ac:dyDescent="0.25"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</row>
    <row r="134" spans="3:43" x14ac:dyDescent="0.25"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</row>
    <row r="135" spans="3:43" x14ac:dyDescent="0.25"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</row>
    <row r="136" spans="3:43" x14ac:dyDescent="0.25"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</row>
    <row r="137" spans="3:43" x14ac:dyDescent="0.25"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</row>
    <row r="138" spans="3:43" x14ac:dyDescent="0.25"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</row>
    <row r="139" spans="3:43" x14ac:dyDescent="0.25"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</row>
    <row r="140" spans="3:43" x14ac:dyDescent="0.25"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</row>
    <row r="141" spans="3:43" x14ac:dyDescent="0.25"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</row>
    <row r="142" spans="3:43" x14ac:dyDescent="0.25"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</row>
    <row r="143" spans="3:43" x14ac:dyDescent="0.25"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</row>
    <row r="144" spans="3:43" x14ac:dyDescent="0.25"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</row>
    <row r="145" spans="3:43" x14ac:dyDescent="0.25"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</row>
    <row r="146" spans="3:43" x14ac:dyDescent="0.25"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</row>
    <row r="147" spans="3:43" x14ac:dyDescent="0.25"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</row>
    <row r="148" spans="3:43" x14ac:dyDescent="0.25"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</row>
    <row r="149" spans="3:43" x14ac:dyDescent="0.25"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</row>
    <row r="150" spans="3:43" x14ac:dyDescent="0.25"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</row>
    <row r="151" spans="3:43" x14ac:dyDescent="0.25"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</row>
    <row r="152" spans="3:43" x14ac:dyDescent="0.25"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</row>
    <row r="153" spans="3:43" x14ac:dyDescent="0.25"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</row>
    <row r="154" spans="3:43" x14ac:dyDescent="0.25"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</row>
    <row r="155" spans="3:43" x14ac:dyDescent="0.25"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</row>
    <row r="156" spans="3:43" x14ac:dyDescent="0.25"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</row>
    <row r="157" spans="3:43" x14ac:dyDescent="0.25"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</row>
    <row r="158" spans="3:43" x14ac:dyDescent="0.25"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</row>
    <row r="159" spans="3:43" x14ac:dyDescent="0.25"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</row>
    <row r="160" spans="3:43" x14ac:dyDescent="0.25"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</row>
    <row r="161" spans="3:43" x14ac:dyDescent="0.25"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</row>
    <row r="162" spans="3:43" x14ac:dyDescent="0.25"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</row>
    <row r="163" spans="3:43" x14ac:dyDescent="0.25"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</row>
    <row r="164" spans="3:43" x14ac:dyDescent="0.25"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</row>
    <row r="165" spans="3:43" x14ac:dyDescent="0.25"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</row>
    <row r="166" spans="3:43" x14ac:dyDescent="0.25"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</row>
    <row r="167" spans="3:43" x14ac:dyDescent="0.25"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</row>
    <row r="168" spans="3:43" x14ac:dyDescent="0.25"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</row>
    <row r="169" spans="3:43" x14ac:dyDescent="0.25"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</row>
    <row r="170" spans="3:43" x14ac:dyDescent="0.25"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</row>
    <row r="171" spans="3:43" x14ac:dyDescent="0.25"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</row>
    <row r="172" spans="3:43" x14ac:dyDescent="0.25"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</row>
    <row r="173" spans="3:43" x14ac:dyDescent="0.25"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</row>
    <row r="174" spans="3:43" x14ac:dyDescent="0.25"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</row>
    <row r="175" spans="3:43" x14ac:dyDescent="0.25"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</row>
    <row r="176" spans="3:43" x14ac:dyDescent="0.25"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</row>
    <row r="177" spans="3:43" x14ac:dyDescent="0.25"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</row>
    <row r="178" spans="3:43" x14ac:dyDescent="0.25"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</row>
    <row r="179" spans="3:43" x14ac:dyDescent="0.25"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</row>
    <row r="180" spans="3:43" x14ac:dyDescent="0.25"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</row>
    <row r="181" spans="3:43" x14ac:dyDescent="0.25"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</row>
    <row r="182" spans="3:43" x14ac:dyDescent="0.25"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</row>
    <row r="183" spans="3:43" x14ac:dyDescent="0.25"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</row>
    <row r="184" spans="3:43" x14ac:dyDescent="0.25"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</row>
    <row r="185" spans="3:43" x14ac:dyDescent="0.25"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</row>
    <row r="186" spans="3:43" x14ac:dyDescent="0.25"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</row>
    <row r="187" spans="3:43" x14ac:dyDescent="0.25"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</row>
    <row r="188" spans="3:43" x14ac:dyDescent="0.25"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</row>
    <row r="189" spans="3:43" x14ac:dyDescent="0.25"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</row>
    <row r="190" spans="3:43" x14ac:dyDescent="0.25"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</row>
    <row r="191" spans="3:43" x14ac:dyDescent="0.25"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</row>
    <row r="192" spans="3:43" x14ac:dyDescent="0.25"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</row>
    <row r="193" spans="3:43" x14ac:dyDescent="0.25"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</row>
    <row r="194" spans="3:43" x14ac:dyDescent="0.25"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</row>
    <row r="195" spans="3:43" x14ac:dyDescent="0.25"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</row>
    <row r="196" spans="3:43" x14ac:dyDescent="0.25"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</row>
    <row r="197" spans="3:43" x14ac:dyDescent="0.25"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</row>
    <row r="198" spans="3:43" x14ac:dyDescent="0.25"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</row>
    <row r="199" spans="3:43" x14ac:dyDescent="0.25"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</row>
    <row r="200" spans="3:43" x14ac:dyDescent="0.25"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</row>
    <row r="201" spans="3:43" x14ac:dyDescent="0.25"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</row>
    <row r="202" spans="3:43" x14ac:dyDescent="0.25"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</row>
    <row r="203" spans="3:43" x14ac:dyDescent="0.25"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</row>
    <row r="204" spans="3:43" x14ac:dyDescent="0.25"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</row>
    <row r="205" spans="3:43" x14ac:dyDescent="0.25"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</row>
    <row r="206" spans="3:43" x14ac:dyDescent="0.25"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</row>
    <row r="207" spans="3:43" x14ac:dyDescent="0.25"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</row>
    <row r="208" spans="3:43" x14ac:dyDescent="0.25"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</row>
    <row r="209" spans="3:43" x14ac:dyDescent="0.25"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</row>
    <row r="210" spans="3:43" x14ac:dyDescent="0.25"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</row>
    <row r="211" spans="3:43" x14ac:dyDescent="0.25"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</row>
    <row r="212" spans="3:43" x14ac:dyDescent="0.25"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</row>
    <row r="213" spans="3:43" x14ac:dyDescent="0.25"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</row>
    <row r="214" spans="3:43" x14ac:dyDescent="0.25"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</row>
    <row r="215" spans="3:43" x14ac:dyDescent="0.25"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</row>
    <row r="216" spans="3:43" x14ac:dyDescent="0.25"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</row>
    <row r="217" spans="3:43" x14ac:dyDescent="0.25"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</row>
    <row r="218" spans="3:43" x14ac:dyDescent="0.25"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</row>
    <row r="219" spans="3:43" x14ac:dyDescent="0.25"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</row>
    <row r="220" spans="3:43" x14ac:dyDescent="0.25"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</row>
    <row r="221" spans="3:43" x14ac:dyDescent="0.25"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</row>
    <row r="222" spans="3:43" x14ac:dyDescent="0.25"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</row>
    <row r="223" spans="3:43" x14ac:dyDescent="0.25"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</row>
    <row r="224" spans="3:43" x14ac:dyDescent="0.25"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</row>
    <row r="225" spans="3:43" x14ac:dyDescent="0.25"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</row>
    <row r="226" spans="3:43" x14ac:dyDescent="0.25"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</row>
    <row r="227" spans="3:43" x14ac:dyDescent="0.25"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</row>
    <row r="228" spans="3:43" x14ac:dyDescent="0.25"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</row>
    <row r="229" spans="3:43" x14ac:dyDescent="0.25"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</row>
    <row r="230" spans="3:43" x14ac:dyDescent="0.25"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</row>
    <row r="231" spans="3:43" x14ac:dyDescent="0.25"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</row>
    <row r="232" spans="3:43" x14ac:dyDescent="0.25"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</row>
    <row r="233" spans="3:43" x14ac:dyDescent="0.25"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</row>
    <row r="234" spans="3:43" x14ac:dyDescent="0.25"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</row>
    <row r="235" spans="3:43" x14ac:dyDescent="0.25"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</row>
    <row r="236" spans="3:43" x14ac:dyDescent="0.25">
      <c r="AJ236" s="22"/>
      <c r="AK236" s="22"/>
      <c r="AL236" s="22"/>
      <c r="AM236" s="22"/>
      <c r="AN236" s="22"/>
      <c r="AO236" s="22"/>
    </row>
    <row r="237" spans="3:43" x14ac:dyDescent="0.25">
      <c r="AJ237" s="22"/>
      <c r="AK237" s="22"/>
      <c r="AL237" s="22"/>
      <c r="AM237" s="22"/>
      <c r="AN237" s="22"/>
      <c r="AO237" s="22"/>
    </row>
    <row r="238" spans="3:43" x14ac:dyDescent="0.25">
      <c r="AJ238" s="22"/>
      <c r="AK238" s="22"/>
      <c r="AL238" s="22"/>
      <c r="AM238" s="22"/>
      <c r="AN238" s="22"/>
      <c r="AO238" s="22"/>
    </row>
    <row r="239" spans="3:43" x14ac:dyDescent="0.25">
      <c r="AJ239" s="22"/>
      <c r="AK239" s="22"/>
      <c r="AL239" s="22"/>
      <c r="AM239" s="22"/>
      <c r="AN239" s="22"/>
      <c r="AO239" s="22"/>
    </row>
    <row r="240" spans="3:43" x14ac:dyDescent="0.25">
      <c r="AJ240" s="22"/>
      <c r="AK240" s="22"/>
      <c r="AL240" s="22"/>
      <c r="AM240" s="22"/>
      <c r="AN240" s="22"/>
      <c r="AO240" s="22"/>
    </row>
    <row r="241" spans="36:41" x14ac:dyDescent="0.25">
      <c r="AJ241" s="22"/>
      <c r="AK241" s="22"/>
      <c r="AL241" s="22"/>
      <c r="AM241" s="22"/>
      <c r="AN241" s="22"/>
      <c r="AO241" s="22"/>
    </row>
    <row r="242" spans="36:41" x14ac:dyDescent="0.25">
      <c r="AJ242" s="22"/>
      <c r="AK242" s="22"/>
      <c r="AL242" s="22"/>
      <c r="AM242" s="22"/>
      <c r="AN242" s="22"/>
      <c r="AO242" s="22"/>
    </row>
    <row r="243" spans="36:41" x14ac:dyDescent="0.25">
      <c r="AJ243" s="22"/>
      <c r="AK243" s="22"/>
      <c r="AL243" s="22"/>
      <c r="AM243" s="22"/>
      <c r="AN243" s="22"/>
      <c r="AO243" s="22"/>
    </row>
    <row r="244" spans="36:41" x14ac:dyDescent="0.25">
      <c r="AJ244" s="22"/>
      <c r="AK244" s="22"/>
      <c r="AL244" s="22"/>
      <c r="AM244" s="22"/>
      <c r="AN244" s="22"/>
      <c r="AO244" s="22"/>
    </row>
    <row r="245" spans="36:41" x14ac:dyDescent="0.25">
      <c r="AJ245" s="22"/>
      <c r="AK245" s="22"/>
      <c r="AL245" s="22"/>
      <c r="AM245" s="22"/>
      <c r="AN245" s="22"/>
      <c r="AO245" s="22"/>
    </row>
    <row r="246" spans="36:41" x14ac:dyDescent="0.25">
      <c r="AJ246" s="22"/>
      <c r="AK246" s="22"/>
      <c r="AL246" s="22"/>
      <c r="AM246" s="22"/>
      <c r="AN246" s="22"/>
      <c r="AO246" s="22"/>
    </row>
    <row r="247" spans="36:41" x14ac:dyDescent="0.25">
      <c r="AJ247" s="22"/>
      <c r="AK247" s="22"/>
      <c r="AL247" s="22"/>
      <c r="AM247" s="22"/>
      <c r="AN247" s="22"/>
      <c r="AO247" s="22"/>
    </row>
    <row r="248" spans="36:41" x14ac:dyDescent="0.25">
      <c r="AJ248" s="22"/>
      <c r="AK248" s="22"/>
      <c r="AL248" s="22"/>
      <c r="AM248" s="22"/>
      <c r="AN248" s="22"/>
      <c r="AO248" s="22"/>
    </row>
    <row r="249" spans="36:41" x14ac:dyDescent="0.25">
      <c r="AJ249" s="22"/>
      <c r="AK249" s="22"/>
      <c r="AL249" s="22"/>
      <c r="AM249" s="22"/>
      <c r="AN249" s="22"/>
      <c r="AO249" s="22"/>
    </row>
    <row r="250" spans="36:41" x14ac:dyDescent="0.25">
      <c r="AJ250" s="22"/>
      <c r="AK250" s="22"/>
      <c r="AL250" s="22"/>
      <c r="AM250" s="22"/>
      <c r="AN250" s="22"/>
      <c r="AO250" s="22"/>
    </row>
    <row r="251" spans="36:41" x14ac:dyDescent="0.25">
      <c r="AJ251" s="22"/>
      <c r="AK251" s="22"/>
      <c r="AL251" s="22"/>
      <c r="AM251" s="22"/>
      <c r="AN251" s="22"/>
      <c r="AO251" s="22"/>
    </row>
    <row r="252" spans="36:41" x14ac:dyDescent="0.25">
      <c r="AJ252" s="22"/>
      <c r="AK252" s="22"/>
      <c r="AL252" s="22"/>
      <c r="AM252" s="22"/>
      <c r="AN252" s="22"/>
      <c r="AO252" s="22"/>
    </row>
    <row r="253" spans="36:41" x14ac:dyDescent="0.25">
      <c r="AJ253" s="22"/>
      <c r="AK253" s="22"/>
      <c r="AL253" s="22"/>
      <c r="AM253" s="22"/>
      <c r="AN253" s="22"/>
      <c r="AO253" s="22"/>
    </row>
    <row r="254" spans="36:41" x14ac:dyDescent="0.25">
      <c r="AJ254" s="22"/>
      <c r="AK254" s="22"/>
      <c r="AL254" s="22"/>
      <c r="AM254" s="22"/>
      <c r="AN254" s="22"/>
      <c r="AO254" s="22"/>
    </row>
    <row r="255" spans="36:41" x14ac:dyDescent="0.25">
      <c r="AJ255" s="22"/>
      <c r="AK255" s="22"/>
      <c r="AL255" s="22"/>
      <c r="AM255" s="22"/>
      <c r="AN255" s="22"/>
      <c r="AO255" s="22"/>
    </row>
    <row r="256" spans="36:41" x14ac:dyDescent="0.25">
      <c r="AJ256" s="22"/>
      <c r="AK256" s="22"/>
      <c r="AL256" s="22"/>
      <c r="AM256" s="22"/>
      <c r="AN256" s="22"/>
      <c r="AO256" s="22"/>
    </row>
    <row r="257" spans="36:41" x14ac:dyDescent="0.25">
      <c r="AJ257" s="22"/>
      <c r="AK257" s="22"/>
      <c r="AL257" s="22"/>
      <c r="AM257" s="22"/>
      <c r="AN257" s="22"/>
      <c r="AO257" s="22"/>
    </row>
    <row r="258" spans="36:41" x14ac:dyDescent="0.25">
      <c r="AJ258" s="22"/>
      <c r="AK258" s="22"/>
      <c r="AL258" s="22"/>
      <c r="AM258" s="22"/>
      <c r="AN258" s="22"/>
      <c r="AO258" s="22"/>
    </row>
    <row r="259" spans="36:41" x14ac:dyDescent="0.25">
      <c r="AJ259" s="22"/>
      <c r="AK259" s="22"/>
      <c r="AL259" s="22"/>
      <c r="AM259" s="22"/>
      <c r="AN259" s="22"/>
      <c r="AO259" s="22"/>
    </row>
    <row r="260" spans="36:41" x14ac:dyDescent="0.25">
      <c r="AJ260" s="22"/>
      <c r="AK260" s="22"/>
      <c r="AL260" s="22"/>
      <c r="AM260" s="22"/>
      <c r="AN260" s="22"/>
      <c r="AO260" s="22"/>
    </row>
    <row r="261" spans="36:41" x14ac:dyDescent="0.25">
      <c r="AJ261" s="22"/>
      <c r="AK261" s="22"/>
      <c r="AL261" s="22"/>
      <c r="AM261" s="22"/>
      <c r="AN261" s="22"/>
      <c r="AO261" s="22"/>
    </row>
    <row r="262" spans="36:41" x14ac:dyDescent="0.25">
      <c r="AJ262" s="22"/>
      <c r="AK262" s="22"/>
      <c r="AL262" s="22"/>
      <c r="AM262" s="22"/>
      <c r="AN262" s="22"/>
      <c r="AO262" s="22"/>
    </row>
    <row r="263" spans="36:41" x14ac:dyDescent="0.25">
      <c r="AJ263" s="22"/>
      <c r="AK263" s="22"/>
      <c r="AL263" s="22"/>
      <c r="AM263" s="22"/>
      <c r="AN263" s="22"/>
      <c r="AO263" s="22"/>
    </row>
    <row r="264" spans="36:41" x14ac:dyDescent="0.25">
      <c r="AJ264" s="22"/>
      <c r="AK264" s="22"/>
      <c r="AL264" s="22"/>
      <c r="AM264" s="22"/>
      <c r="AN264" s="22"/>
      <c r="AO264" s="22"/>
    </row>
    <row r="265" spans="36:41" x14ac:dyDescent="0.25">
      <c r="AJ265" s="22"/>
      <c r="AK265" s="22"/>
      <c r="AL265" s="22"/>
      <c r="AM265" s="22"/>
      <c r="AN265" s="22"/>
      <c r="AO265" s="22"/>
    </row>
    <row r="266" spans="36:41" x14ac:dyDescent="0.25">
      <c r="AJ266" s="22"/>
      <c r="AK266" s="22"/>
      <c r="AL266" s="22"/>
      <c r="AM266" s="22"/>
      <c r="AN266" s="22"/>
      <c r="AO266" s="22"/>
    </row>
    <row r="267" spans="36:41" x14ac:dyDescent="0.25">
      <c r="AJ267" s="22"/>
      <c r="AK267" s="22"/>
      <c r="AL267" s="22"/>
      <c r="AM267" s="22"/>
      <c r="AN267" s="22"/>
      <c r="AO267" s="22"/>
    </row>
    <row r="268" spans="36:41" x14ac:dyDescent="0.25">
      <c r="AJ268" s="22"/>
      <c r="AK268" s="22"/>
      <c r="AL268" s="22"/>
      <c r="AM268" s="22"/>
      <c r="AN268" s="22"/>
      <c r="AO268" s="22"/>
    </row>
    <row r="269" spans="36:41" x14ac:dyDescent="0.25">
      <c r="AJ269" s="22"/>
      <c r="AK269" s="22"/>
      <c r="AL269" s="22"/>
      <c r="AM269" s="22"/>
      <c r="AN269" s="22"/>
      <c r="AO269" s="22"/>
    </row>
    <row r="270" spans="36:41" x14ac:dyDescent="0.25">
      <c r="AJ270" s="22"/>
      <c r="AK270" s="22"/>
      <c r="AL270" s="22"/>
      <c r="AM270" s="22"/>
      <c r="AN270" s="22"/>
      <c r="AO270" s="22"/>
    </row>
    <row r="271" spans="36:41" x14ac:dyDescent="0.25">
      <c r="AJ271" s="22"/>
      <c r="AK271" s="22"/>
      <c r="AL271" s="22"/>
      <c r="AM271" s="22"/>
      <c r="AN271" s="22"/>
      <c r="AO271" s="22"/>
    </row>
    <row r="272" spans="36:41" x14ac:dyDescent="0.25">
      <c r="AJ272" s="22"/>
      <c r="AK272" s="22"/>
      <c r="AL272" s="22"/>
      <c r="AM272" s="22"/>
      <c r="AN272" s="22"/>
      <c r="AO272" s="22"/>
    </row>
    <row r="273" spans="36:41" x14ac:dyDescent="0.25">
      <c r="AJ273" s="22"/>
      <c r="AK273" s="22"/>
      <c r="AL273" s="22"/>
      <c r="AM273" s="22"/>
      <c r="AN273" s="22"/>
      <c r="AO273" s="22"/>
    </row>
    <row r="274" spans="36:41" x14ac:dyDescent="0.25">
      <c r="AJ274" s="22"/>
      <c r="AK274" s="22"/>
      <c r="AL274" s="22"/>
      <c r="AM274" s="22"/>
      <c r="AN274" s="22"/>
      <c r="AO274" s="22"/>
    </row>
    <row r="275" spans="36:41" x14ac:dyDescent="0.25">
      <c r="AJ275" s="22"/>
      <c r="AK275" s="22"/>
      <c r="AL275" s="22"/>
      <c r="AM275" s="22"/>
      <c r="AN275" s="22"/>
      <c r="AO275" s="22"/>
    </row>
    <row r="276" spans="36:41" x14ac:dyDescent="0.25">
      <c r="AJ276" s="22"/>
      <c r="AK276" s="22"/>
      <c r="AL276" s="22"/>
      <c r="AM276" s="22"/>
      <c r="AN276" s="22"/>
      <c r="AO276" s="22"/>
    </row>
    <row r="277" spans="36:41" x14ac:dyDescent="0.25">
      <c r="AJ277" s="22"/>
      <c r="AK277" s="22"/>
      <c r="AL277" s="22"/>
      <c r="AM277" s="22"/>
      <c r="AN277" s="22"/>
      <c r="AO277" s="22"/>
    </row>
    <row r="278" spans="36:41" x14ac:dyDescent="0.25">
      <c r="AJ278" s="22"/>
      <c r="AK278" s="22"/>
      <c r="AL278" s="22"/>
      <c r="AM278" s="22"/>
      <c r="AN278" s="22"/>
      <c r="AO278" s="22"/>
    </row>
    <row r="279" spans="36:41" x14ac:dyDescent="0.25">
      <c r="AJ279" s="22"/>
      <c r="AK279" s="22"/>
      <c r="AL279" s="22"/>
      <c r="AM279" s="22"/>
      <c r="AN279" s="22"/>
      <c r="AO279" s="22"/>
    </row>
    <row r="280" spans="36:41" x14ac:dyDescent="0.25">
      <c r="AJ280" s="22"/>
      <c r="AK280" s="22"/>
      <c r="AL280" s="22"/>
      <c r="AM280" s="22"/>
      <c r="AN280" s="22"/>
      <c r="AO280" s="22"/>
    </row>
    <row r="281" spans="36:41" x14ac:dyDescent="0.25">
      <c r="AJ281" s="22"/>
      <c r="AK281" s="22"/>
      <c r="AL281" s="22"/>
      <c r="AM281" s="22"/>
      <c r="AN281" s="22"/>
      <c r="AO281" s="22"/>
    </row>
    <row r="282" spans="36:41" x14ac:dyDescent="0.25">
      <c r="AJ282" s="22"/>
      <c r="AK282" s="22"/>
      <c r="AL282" s="22"/>
      <c r="AM282" s="22"/>
      <c r="AN282" s="22"/>
      <c r="AO282" s="22"/>
    </row>
    <row r="283" spans="36:41" x14ac:dyDescent="0.25">
      <c r="AJ283" s="22"/>
      <c r="AK283" s="22"/>
      <c r="AL283" s="22"/>
      <c r="AM283" s="22"/>
      <c r="AN283" s="22"/>
      <c r="AO283" s="22"/>
    </row>
    <row r="284" spans="36:41" x14ac:dyDescent="0.25">
      <c r="AJ284" s="22"/>
      <c r="AK284" s="22"/>
      <c r="AL284" s="22"/>
      <c r="AM284" s="22"/>
      <c r="AN284" s="22"/>
      <c r="AO284" s="22"/>
    </row>
    <row r="285" spans="36:41" x14ac:dyDescent="0.25">
      <c r="AJ285" s="22"/>
      <c r="AK285" s="22"/>
      <c r="AL285" s="22"/>
      <c r="AM285" s="22"/>
      <c r="AN285" s="22"/>
      <c r="AO285" s="22"/>
    </row>
    <row r="286" spans="36:41" x14ac:dyDescent="0.25">
      <c r="AJ286" s="22"/>
      <c r="AK286" s="22"/>
      <c r="AL286" s="22"/>
      <c r="AM286" s="22"/>
      <c r="AN286" s="22"/>
      <c r="AO286" s="22"/>
    </row>
    <row r="287" spans="36:41" x14ac:dyDescent="0.25">
      <c r="AJ287" s="22"/>
      <c r="AK287" s="22"/>
      <c r="AL287" s="22"/>
      <c r="AM287" s="22"/>
      <c r="AN287" s="22"/>
      <c r="AO287" s="22"/>
    </row>
    <row r="288" spans="36:41" x14ac:dyDescent="0.25">
      <c r="AJ288" s="22"/>
      <c r="AK288" s="22"/>
      <c r="AL288" s="22"/>
      <c r="AM288" s="22"/>
      <c r="AN288" s="22"/>
      <c r="AO288" s="22"/>
    </row>
    <row r="289" spans="36:41" x14ac:dyDescent="0.25">
      <c r="AJ289" s="22"/>
      <c r="AK289" s="22"/>
      <c r="AL289" s="22"/>
      <c r="AM289" s="22"/>
      <c r="AN289" s="22"/>
      <c r="AO289" s="22"/>
    </row>
    <row r="290" spans="36:41" x14ac:dyDescent="0.25">
      <c r="AJ290" s="22"/>
      <c r="AK290" s="22"/>
      <c r="AL290" s="22"/>
      <c r="AM290" s="22"/>
      <c r="AN290" s="22"/>
      <c r="AO290" s="22"/>
    </row>
    <row r="291" spans="36:41" x14ac:dyDescent="0.25">
      <c r="AJ291" s="22"/>
      <c r="AK291" s="22"/>
      <c r="AL291" s="22"/>
      <c r="AM291" s="22"/>
      <c r="AN291" s="22"/>
      <c r="AO291" s="22"/>
    </row>
    <row r="292" spans="36:41" x14ac:dyDescent="0.25">
      <c r="AJ292" s="22"/>
      <c r="AK292" s="22"/>
      <c r="AL292" s="22"/>
      <c r="AM292" s="22"/>
      <c r="AN292" s="22"/>
      <c r="AO292" s="22"/>
    </row>
    <row r="293" spans="36:41" x14ac:dyDescent="0.25">
      <c r="AJ293" s="22"/>
      <c r="AK293" s="22"/>
      <c r="AL293" s="22"/>
      <c r="AM293" s="22"/>
      <c r="AN293" s="22"/>
      <c r="AO293" s="22"/>
    </row>
    <row r="294" spans="36:41" x14ac:dyDescent="0.25">
      <c r="AJ294" s="22"/>
      <c r="AK294" s="22"/>
      <c r="AL294" s="22"/>
      <c r="AM294" s="22"/>
      <c r="AN294" s="22"/>
      <c r="AO294" s="22"/>
    </row>
    <row r="295" spans="36:41" x14ac:dyDescent="0.25">
      <c r="AJ295" s="22"/>
      <c r="AK295" s="22"/>
      <c r="AL295" s="22"/>
      <c r="AM295" s="22"/>
      <c r="AN295" s="22"/>
      <c r="AO295" s="22"/>
    </row>
    <row r="296" spans="36:41" x14ac:dyDescent="0.25">
      <c r="AJ296" s="22"/>
      <c r="AK296" s="22"/>
      <c r="AL296" s="22"/>
      <c r="AM296" s="22"/>
      <c r="AN296" s="22"/>
      <c r="AO296" s="22"/>
    </row>
    <row r="297" spans="36:41" x14ac:dyDescent="0.25">
      <c r="AJ297" s="22"/>
      <c r="AK297" s="22"/>
      <c r="AL297" s="22"/>
      <c r="AM297" s="22"/>
      <c r="AN297" s="22"/>
      <c r="AO297" s="22"/>
    </row>
    <row r="298" spans="36:41" x14ac:dyDescent="0.25">
      <c r="AJ298" s="22"/>
      <c r="AK298" s="22"/>
      <c r="AL298" s="22"/>
      <c r="AM298" s="22"/>
      <c r="AN298" s="22"/>
      <c r="AO298" s="22"/>
    </row>
    <row r="299" spans="36:41" x14ac:dyDescent="0.25">
      <c r="AJ299" s="22"/>
      <c r="AK299" s="22"/>
      <c r="AL299" s="22"/>
      <c r="AM299" s="22"/>
      <c r="AN299" s="22"/>
      <c r="AO299" s="22"/>
    </row>
    <row r="300" spans="36:41" x14ac:dyDescent="0.25">
      <c r="AJ300" s="22"/>
      <c r="AK300" s="22"/>
      <c r="AL300" s="22"/>
      <c r="AM300" s="22"/>
      <c r="AN300" s="22"/>
      <c r="AO300" s="22"/>
    </row>
    <row r="301" spans="36:41" x14ac:dyDescent="0.25">
      <c r="AJ301" s="22"/>
      <c r="AK301" s="22"/>
      <c r="AL301" s="22"/>
      <c r="AM301" s="22"/>
      <c r="AN301" s="22"/>
      <c r="AO301" s="22"/>
    </row>
    <row r="302" spans="36:41" x14ac:dyDescent="0.25">
      <c r="AJ302" s="22"/>
      <c r="AK302" s="22"/>
      <c r="AL302" s="22"/>
      <c r="AM302" s="22"/>
      <c r="AN302" s="22"/>
      <c r="AO302" s="22"/>
    </row>
    <row r="303" spans="36:41" x14ac:dyDescent="0.25">
      <c r="AJ303" s="22"/>
      <c r="AK303" s="22"/>
      <c r="AL303" s="22"/>
      <c r="AM303" s="22"/>
      <c r="AN303" s="22"/>
      <c r="AO303" s="22"/>
    </row>
    <row r="304" spans="36:41" x14ac:dyDescent="0.25">
      <c r="AJ304" s="22"/>
      <c r="AK304" s="22"/>
      <c r="AL304" s="22"/>
      <c r="AM304" s="22"/>
      <c r="AN304" s="22"/>
      <c r="AO304" s="22"/>
    </row>
    <row r="305" spans="36:41" x14ac:dyDescent="0.25">
      <c r="AJ305" s="22"/>
      <c r="AK305" s="22"/>
      <c r="AL305" s="22"/>
      <c r="AM305" s="22"/>
      <c r="AN305" s="22"/>
      <c r="AO305" s="22"/>
    </row>
    <row r="306" spans="36:41" x14ac:dyDescent="0.25">
      <c r="AJ306" s="22"/>
      <c r="AK306" s="22"/>
      <c r="AL306" s="22"/>
      <c r="AM306" s="22"/>
      <c r="AN306" s="22"/>
      <c r="AO306" s="22"/>
    </row>
    <row r="307" spans="36:41" x14ac:dyDescent="0.25">
      <c r="AJ307" s="22"/>
      <c r="AK307" s="22"/>
      <c r="AL307" s="22"/>
      <c r="AM307" s="22"/>
      <c r="AN307" s="22"/>
      <c r="AO307" s="22"/>
    </row>
    <row r="308" spans="36:41" x14ac:dyDescent="0.25">
      <c r="AJ308" s="22"/>
      <c r="AK308" s="22"/>
      <c r="AL308" s="22"/>
      <c r="AM308" s="22"/>
      <c r="AN308" s="22"/>
      <c r="AO308" s="22"/>
    </row>
    <row r="309" spans="36:41" x14ac:dyDescent="0.25">
      <c r="AJ309" s="22"/>
      <c r="AK309" s="22"/>
      <c r="AL309" s="22"/>
      <c r="AM309" s="22"/>
      <c r="AN309" s="22"/>
      <c r="AO309" s="22"/>
    </row>
    <row r="310" spans="36:41" x14ac:dyDescent="0.25">
      <c r="AJ310" s="22"/>
      <c r="AK310" s="22"/>
      <c r="AL310" s="22"/>
      <c r="AM310" s="22"/>
      <c r="AN310" s="22"/>
      <c r="AO310" s="22"/>
    </row>
    <row r="311" spans="36:41" x14ac:dyDescent="0.25">
      <c r="AJ311" s="22"/>
      <c r="AK311" s="22"/>
      <c r="AL311" s="22"/>
      <c r="AM311" s="22"/>
      <c r="AN311" s="22"/>
      <c r="AO311" s="22"/>
    </row>
    <row r="312" spans="36:41" x14ac:dyDescent="0.25">
      <c r="AJ312" s="22"/>
      <c r="AK312" s="22"/>
      <c r="AL312" s="22"/>
      <c r="AM312" s="22"/>
      <c r="AN312" s="22"/>
      <c r="AO312" s="22"/>
    </row>
    <row r="313" spans="36:41" x14ac:dyDescent="0.25">
      <c r="AJ313" s="22"/>
      <c r="AK313" s="22"/>
      <c r="AL313" s="22"/>
      <c r="AM313" s="22"/>
      <c r="AN313" s="22"/>
      <c r="AO313" s="22"/>
    </row>
    <row r="314" spans="36:41" x14ac:dyDescent="0.25">
      <c r="AJ314" s="22"/>
      <c r="AK314" s="22"/>
      <c r="AL314" s="22"/>
      <c r="AM314" s="22"/>
      <c r="AN314" s="22"/>
      <c r="AO314" s="22"/>
    </row>
    <row r="315" spans="36:41" x14ac:dyDescent="0.25">
      <c r="AJ315" s="22"/>
      <c r="AK315" s="22"/>
      <c r="AL315" s="22"/>
      <c r="AM315" s="22"/>
      <c r="AN315" s="22"/>
      <c r="AO315" s="22"/>
    </row>
    <row r="316" spans="36:41" x14ac:dyDescent="0.25">
      <c r="AJ316" s="22"/>
      <c r="AK316" s="22"/>
      <c r="AL316" s="22"/>
      <c r="AM316" s="22"/>
      <c r="AN316" s="22"/>
      <c r="AO316" s="22"/>
    </row>
    <row r="317" spans="36:41" x14ac:dyDescent="0.25">
      <c r="AJ317" s="22"/>
      <c r="AK317" s="22"/>
      <c r="AL317" s="22"/>
      <c r="AM317" s="22"/>
      <c r="AN317" s="22"/>
      <c r="AO317" s="22"/>
    </row>
    <row r="318" spans="36:41" x14ac:dyDescent="0.25">
      <c r="AJ318" s="22"/>
      <c r="AK318" s="22"/>
      <c r="AL318" s="22"/>
      <c r="AM318" s="22"/>
      <c r="AN318" s="22"/>
      <c r="AO318" s="22"/>
    </row>
    <row r="319" spans="36:41" x14ac:dyDescent="0.25">
      <c r="AJ319" s="22"/>
      <c r="AK319" s="22"/>
      <c r="AL319" s="22"/>
      <c r="AM319" s="22"/>
      <c r="AN319" s="22"/>
      <c r="AO319" s="22"/>
    </row>
    <row r="320" spans="36:41" x14ac:dyDescent="0.25">
      <c r="AJ320" s="22"/>
      <c r="AK320" s="22"/>
      <c r="AL320" s="22"/>
      <c r="AM320" s="22"/>
      <c r="AN320" s="22"/>
      <c r="AO320" s="22"/>
    </row>
    <row r="321" spans="36:41" x14ac:dyDescent="0.25">
      <c r="AJ321" s="22"/>
      <c r="AK321" s="22"/>
      <c r="AL321" s="22"/>
      <c r="AM321" s="22"/>
      <c r="AN321" s="22"/>
      <c r="AO321" s="22"/>
    </row>
    <row r="322" spans="36:41" x14ac:dyDescent="0.25">
      <c r="AJ322" s="22"/>
      <c r="AK322" s="22"/>
      <c r="AL322" s="22"/>
      <c r="AM322" s="22"/>
      <c r="AN322" s="22"/>
      <c r="AO322" s="22"/>
    </row>
    <row r="323" spans="36:41" x14ac:dyDescent="0.25">
      <c r="AJ323" s="22"/>
      <c r="AK323" s="22"/>
      <c r="AL323" s="22"/>
      <c r="AM323" s="22"/>
      <c r="AN323" s="22"/>
      <c r="AO323" s="22"/>
    </row>
    <row r="324" spans="36:41" x14ac:dyDescent="0.25">
      <c r="AJ324" s="22"/>
      <c r="AK324" s="22"/>
      <c r="AL324" s="22"/>
      <c r="AM324" s="22"/>
      <c r="AN324" s="22"/>
      <c r="AO324" s="22"/>
    </row>
    <row r="325" spans="36:41" x14ac:dyDescent="0.25">
      <c r="AJ325" s="22"/>
      <c r="AK325" s="22"/>
      <c r="AL325" s="22"/>
      <c r="AM325" s="22"/>
      <c r="AN325" s="22"/>
      <c r="AO325" s="22"/>
    </row>
    <row r="326" spans="36:41" x14ac:dyDescent="0.25">
      <c r="AJ326" s="22"/>
      <c r="AK326" s="22"/>
      <c r="AL326" s="22"/>
      <c r="AM326" s="22"/>
      <c r="AN326" s="22"/>
      <c r="AO326" s="22"/>
    </row>
    <row r="327" spans="36:41" x14ac:dyDescent="0.25">
      <c r="AJ327" s="22"/>
      <c r="AK327" s="22"/>
      <c r="AL327" s="22"/>
      <c r="AM327" s="22"/>
      <c r="AN327" s="22"/>
      <c r="AO327" s="22"/>
    </row>
    <row r="328" spans="36:41" x14ac:dyDescent="0.25">
      <c r="AJ328" s="22"/>
      <c r="AK328" s="22"/>
      <c r="AL328" s="22"/>
      <c r="AM328" s="22"/>
      <c r="AN328" s="22"/>
      <c r="AO328" s="22"/>
    </row>
    <row r="329" spans="36:41" x14ac:dyDescent="0.25">
      <c r="AJ329" s="22"/>
      <c r="AK329" s="22"/>
      <c r="AL329" s="22"/>
      <c r="AM329" s="22"/>
      <c r="AN329" s="22"/>
      <c r="AO329" s="22"/>
    </row>
    <row r="330" spans="36:41" x14ac:dyDescent="0.25">
      <c r="AJ330" s="22"/>
      <c r="AK330" s="22"/>
      <c r="AL330" s="22"/>
      <c r="AM330" s="22"/>
      <c r="AN330" s="22"/>
      <c r="AO330" s="22"/>
    </row>
    <row r="331" spans="36:41" x14ac:dyDescent="0.25">
      <c r="AJ331" s="22"/>
      <c r="AK331" s="22"/>
      <c r="AL331" s="22"/>
      <c r="AM331" s="22"/>
      <c r="AN331" s="22"/>
      <c r="AO331" s="22"/>
    </row>
    <row r="332" spans="36:41" x14ac:dyDescent="0.25">
      <c r="AJ332" s="22"/>
      <c r="AK332" s="22"/>
      <c r="AL332" s="22"/>
      <c r="AM332" s="22"/>
      <c r="AN332" s="22"/>
      <c r="AO332" s="22"/>
    </row>
    <row r="333" spans="36:41" x14ac:dyDescent="0.25">
      <c r="AJ333" s="22"/>
      <c r="AK333" s="22"/>
      <c r="AL333" s="22"/>
      <c r="AM333" s="22"/>
      <c r="AN333" s="22"/>
      <c r="AO333" s="22"/>
    </row>
    <row r="334" spans="36:41" x14ac:dyDescent="0.25">
      <c r="AJ334" s="22"/>
      <c r="AK334" s="22"/>
      <c r="AL334" s="22"/>
      <c r="AM334" s="22"/>
      <c r="AN334" s="22"/>
      <c r="AO334" s="22"/>
    </row>
    <row r="335" spans="36:41" x14ac:dyDescent="0.25">
      <c r="AJ335" s="22"/>
      <c r="AK335" s="22"/>
      <c r="AL335" s="22"/>
      <c r="AM335" s="22"/>
      <c r="AN335" s="22"/>
      <c r="AO335" s="22"/>
    </row>
    <row r="336" spans="36:41" x14ac:dyDescent="0.25">
      <c r="AJ336" s="22"/>
      <c r="AK336" s="22"/>
      <c r="AL336" s="22"/>
      <c r="AM336" s="22"/>
      <c r="AN336" s="22"/>
      <c r="AO336" s="22"/>
    </row>
    <row r="337" spans="36:41" x14ac:dyDescent="0.25">
      <c r="AJ337" s="22"/>
      <c r="AK337" s="22"/>
      <c r="AL337" s="22"/>
      <c r="AM337" s="22"/>
      <c r="AN337" s="22"/>
      <c r="AO337" s="22"/>
    </row>
    <row r="338" spans="36:41" x14ac:dyDescent="0.25">
      <c r="AJ338" s="22"/>
      <c r="AK338" s="22"/>
      <c r="AL338" s="22"/>
      <c r="AM338" s="22"/>
      <c r="AN338" s="22"/>
      <c r="AO338" s="22"/>
    </row>
    <row r="339" spans="36:41" x14ac:dyDescent="0.25">
      <c r="AJ339" s="22"/>
      <c r="AK339" s="22"/>
      <c r="AL339" s="22"/>
      <c r="AM339" s="22"/>
      <c r="AN339" s="22"/>
      <c r="AO339" s="22"/>
    </row>
    <row r="340" spans="36:41" x14ac:dyDescent="0.25">
      <c r="AJ340" s="22"/>
      <c r="AK340" s="22"/>
      <c r="AL340" s="22"/>
      <c r="AM340" s="22"/>
      <c r="AN340" s="22"/>
      <c r="AO340" s="22"/>
    </row>
    <row r="341" spans="36:41" x14ac:dyDescent="0.25">
      <c r="AJ341" s="22"/>
      <c r="AK341" s="22"/>
      <c r="AL341" s="22"/>
      <c r="AM341" s="22"/>
      <c r="AN341" s="22"/>
      <c r="AO341" s="22"/>
    </row>
    <row r="342" spans="36:41" x14ac:dyDescent="0.25">
      <c r="AJ342" s="22"/>
      <c r="AK342" s="22"/>
      <c r="AL342" s="22"/>
      <c r="AM342" s="22"/>
      <c r="AN342" s="22"/>
      <c r="AO342" s="22"/>
    </row>
    <row r="343" spans="36:41" x14ac:dyDescent="0.25">
      <c r="AJ343" s="22"/>
      <c r="AK343" s="22"/>
      <c r="AL343" s="22"/>
      <c r="AM343" s="22"/>
      <c r="AN343" s="22"/>
      <c r="AO343" s="22"/>
    </row>
    <row r="344" spans="36:41" x14ac:dyDescent="0.25">
      <c r="AJ344" s="22"/>
      <c r="AK344" s="22"/>
      <c r="AL344" s="22"/>
      <c r="AM344" s="22"/>
      <c r="AN344" s="22"/>
      <c r="AO344" s="22"/>
    </row>
    <row r="345" spans="36:41" x14ac:dyDescent="0.25">
      <c r="AJ345" s="22"/>
      <c r="AK345" s="22"/>
      <c r="AL345" s="22"/>
      <c r="AM345" s="22"/>
      <c r="AN345" s="22"/>
      <c r="AO345" s="22"/>
    </row>
    <row r="346" spans="36:41" x14ac:dyDescent="0.25">
      <c r="AJ346" s="22"/>
      <c r="AK346" s="22"/>
      <c r="AL346" s="22"/>
      <c r="AM346" s="22"/>
      <c r="AN346" s="22"/>
      <c r="AO346" s="22"/>
    </row>
    <row r="347" spans="36:41" x14ac:dyDescent="0.25">
      <c r="AJ347" s="22"/>
      <c r="AK347" s="22"/>
      <c r="AL347" s="22"/>
      <c r="AM347" s="22"/>
      <c r="AN347" s="22"/>
      <c r="AO347" s="22"/>
    </row>
    <row r="348" spans="36:41" x14ac:dyDescent="0.25">
      <c r="AJ348" s="22"/>
      <c r="AK348" s="22"/>
      <c r="AL348" s="22"/>
      <c r="AM348" s="22"/>
      <c r="AN348" s="22"/>
      <c r="AO348" s="22"/>
    </row>
    <row r="349" spans="36:41" x14ac:dyDescent="0.25">
      <c r="AJ349" s="22"/>
      <c r="AK349" s="22"/>
      <c r="AL349" s="22"/>
      <c r="AM349" s="22"/>
      <c r="AN349" s="22"/>
      <c r="AO349" s="22"/>
    </row>
    <row r="350" spans="36:41" x14ac:dyDescent="0.25">
      <c r="AJ350" s="22"/>
      <c r="AK350" s="22"/>
      <c r="AL350" s="22"/>
      <c r="AM350" s="22"/>
      <c r="AN350" s="22"/>
      <c r="AO350" s="22"/>
    </row>
    <row r="351" spans="36:41" x14ac:dyDescent="0.25">
      <c r="AJ351" s="22"/>
      <c r="AK351" s="22"/>
      <c r="AL351" s="22"/>
      <c r="AM351" s="22"/>
      <c r="AN351" s="22"/>
      <c r="AO351" s="22"/>
    </row>
    <row r="352" spans="36:41" x14ac:dyDescent="0.25">
      <c r="AJ352" s="22"/>
      <c r="AK352" s="22"/>
      <c r="AL352" s="22"/>
      <c r="AM352" s="22"/>
      <c r="AN352" s="22"/>
      <c r="AO352" s="22"/>
    </row>
    <row r="353" spans="36:41" x14ac:dyDescent="0.25">
      <c r="AJ353" s="22"/>
      <c r="AK353" s="22"/>
      <c r="AL353" s="22"/>
      <c r="AM353" s="22"/>
      <c r="AN353" s="22"/>
      <c r="AO353" s="22"/>
    </row>
    <row r="354" spans="36:41" x14ac:dyDescent="0.25">
      <c r="AJ354" s="22"/>
      <c r="AK354" s="22"/>
      <c r="AL354" s="22"/>
      <c r="AM354" s="22"/>
      <c r="AN354" s="22"/>
      <c r="AO354" s="22"/>
    </row>
    <row r="355" spans="36:41" x14ac:dyDescent="0.25">
      <c r="AJ355" s="22"/>
      <c r="AK355" s="22"/>
      <c r="AL355" s="22"/>
      <c r="AM355" s="22"/>
      <c r="AN355" s="22"/>
      <c r="AO355" s="22"/>
    </row>
    <row r="356" spans="36:41" x14ac:dyDescent="0.25">
      <c r="AJ356" s="22"/>
      <c r="AK356" s="22"/>
      <c r="AL356" s="22"/>
      <c r="AM356" s="22"/>
      <c r="AN356" s="22"/>
      <c r="AO356" s="22"/>
    </row>
    <row r="357" spans="36:41" x14ac:dyDescent="0.25">
      <c r="AJ357" s="22"/>
      <c r="AK357" s="22"/>
      <c r="AL357" s="22"/>
      <c r="AM357" s="22"/>
      <c r="AN357" s="22"/>
      <c r="AO357" s="22"/>
    </row>
    <row r="358" spans="36:41" x14ac:dyDescent="0.25">
      <c r="AJ358" s="22"/>
      <c r="AK358" s="22"/>
      <c r="AL358" s="22"/>
      <c r="AM358" s="22"/>
      <c r="AN358" s="22"/>
      <c r="AO358" s="22"/>
    </row>
    <row r="359" spans="36:41" x14ac:dyDescent="0.25">
      <c r="AJ359" s="22"/>
      <c r="AK359" s="22"/>
      <c r="AL359" s="22"/>
      <c r="AM359" s="22"/>
      <c r="AN359" s="22"/>
      <c r="AO359" s="22"/>
    </row>
    <row r="360" spans="36:41" x14ac:dyDescent="0.25">
      <c r="AJ360" s="22"/>
      <c r="AK360" s="22"/>
      <c r="AL360" s="22"/>
      <c r="AM360" s="22"/>
      <c r="AN360" s="22"/>
      <c r="AO360" s="22"/>
    </row>
    <row r="361" spans="36:41" x14ac:dyDescent="0.25">
      <c r="AJ361" s="22"/>
      <c r="AK361" s="22"/>
      <c r="AL361" s="22"/>
      <c r="AM361" s="22"/>
      <c r="AN361" s="22"/>
      <c r="AO361" s="22"/>
    </row>
    <row r="362" spans="36:41" x14ac:dyDescent="0.25">
      <c r="AJ362" s="22"/>
      <c r="AK362" s="22"/>
      <c r="AL362" s="22"/>
      <c r="AM362" s="22"/>
      <c r="AN362" s="22"/>
      <c r="AO362" s="22"/>
    </row>
    <row r="363" spans="36:41" x14ac:dyDescent="0.25">
      <c r="AJ363" s="22"/>
      <c r="AK363" s="22"/>
      <c r="AL363" s="22"/>
      <c r="AM363" s="22"/>
      <c r="AN363" s="22"/>
      <c r="AO363" s="22"/>
    </row>
    <row r="364" spans="36:41" x14ac:dyDescent="0.25">
      <c r="AJ364" s="22"/>
      <c r="AK364" s="22"/>
      <c r="AL364" s="22"/>
      <c r="AM364" s="22"/>
      <c r="AN364" s="22"/>
      <c r="AO364" s="22"/>
    </row>
    <row r="365" spans="36:41" x14ac:dyDescent="0.25">
      <c r="AJ365" s="22"/>
      <c r="AK365" s="22"/>
      <c r="AL365" s="22"/>
      <c r="AM365" s="22"/>
      <c r="AN365" s="22"/>
      <c r="AO365" s="22"/>
    </row>
    <row r="366" spans="36:41" x14ac:dyDescent="0.25">
      <c r="AJ366" s="22"/>
      <c r="AK366" s="22"/>
      <c r="AL366" s="22"/>
      <c r="AM366" s="22"/>
      <c r="AN366" s="22"/>
      <c r="AO366" s="22"/>
    </row>
    <row r="367" spans="36:41" x14ac:dyDescent="0.25">
      <c r="AJ367" s="22"/>
      <c r="AK367" s="22"/>
      <c r="AL367" s="22"/>
      <c r="AM367" s="22"/>
      <c r="AN367" s="22"/>
      <c r="AO367" s="22"/>
    </row>
    <row r="368" spans="36:41" x14ac:dyDescent="0.25">
      <c r="AJ368" s="22"/>
      <c r="AK368" s="22"/>
      <c r="AL368" s="22"/>
      <c r="AM368" s="22"/>
      <c r="AN368" s="22"/>
      <c r="AO368" s="22"/>
    </row>
    <row r="369" spans="36:41" x14ac:dyDescent="0.25">
      <c r="AJ369" s="22"/>
      <c r="AK369" s="22"/>
      <c r="AL369" s="22"/>
      <c r="AM369" s="22"/>
      <c r="AN369" s="22"/>
      <c r="AO369" s="22"/>
    </row>
    <row r="370" spans="36:41" x14ac:dyDescent="0.25">
      <c r="AJ370" s="22"/>
      <c r="AK370" s="22"/>
      <c r="AL370" s="22"/>
      <c r="AM370" s="22"/>
      <c r="AN370" s="22"/>
      <c r="AO370" s="22"/>
    </row>
    <row r="371" spans="36:41" x14ac:dyDescent="0.25">
      <c r="AJ371" s="22"/>
      <c r="AK371" s="22"/>
      <c r="AL371" s="22"/>
      <c r="AM371" s="22"/>
      <c r="AN371" s="22"/>
      <c r="AO371" s="22"/>
    </row>
    <row r="372" spans="36:41" x14ac:dyDescent="0.25">
      <c r="AJ372" s="22"/>
      <c r="AK372" s="22"/>
      <c r="AL372" s="22"/>
      <c r="AM372" s="22"/>
      <c r="AN372" s="22"/>
      <c r="AO372" s="22"/>
    </row>
    <row r="373" spans="36:41" x14ac:dyDescent="0.25">
      <c r="AJ373" s="22"/>
      <c r="AK373" s="22"/>
      <c r="AL373" s="22"/>
      <c r="AM373" s="22"/>
      <c r="AN373" s="22"/>
      <c r="AO373" s="22"/>
    </row>
    <row r="374" spans="36:41" x14ac:dyDescent="0.25">
      <c r="AJ374" s="22"/>
      <c r="AK374" s="22"/>
      <c r="AL374" s="22"/>
      <c r="AM374" s="22"/>
      <c r="AN374" s="22"/>
      <c r="AO374" s="22"/>
    </row>
    <row r="375" spans="36:41" x14ac:dyDescent="0.25">
      <c r="AJ375" s="22"/>
      <c r="AK375" s="22"/>
      <c r="AL375" s="22"/>
      <c r="AM375" s="22"/>
      <c r="AN375" s="22"/>
      <c r="AO375" s="22"/>
    </row>
    <row r="376" spans="36:41" x14ac:dyDescent="0.25">
      <c r="AJ376" s="22"/>
      <c r="AK376" s="22"/>
      <c r="AL376" s="22"/>
      <c r="AM376" s="22"/>
      <c r="AN376" s="22"/>
      <c r="AO376" s="22"/>
    </row>
    <row r="377" spans="36:41" x14ac:dyDescent="0.25">
      <c r="AJ377" s="22"/>
      <c r="AK377" s="22"/>
      <c r="AL377" s="22"/>
      <c r="AM377" s="22"/>
      <c r="AN377" s="22"/>
      <c r="AO377" s="22"/>
    </row>
    <row r="378" spans="36:41" x14ac:dyDescent="0.25">
      <c r="AJ378" s="22"/>
      <c r="AK378" s="22"/>
      <c r="AL378" s="22"/>
      <c r="AM378" s="22"/>
      <c r="AN378" s="22"/>
      <c r="AO378" s="22"/>
    </row>
    <row r="379" spans="36:41" x14ac:dyDescent="0.25">
      <c r="AJ379" s="22"/>
      <c r="AK379" s="22"/>
      <c r="AL379" s="22"/>
      <c r="AM379" s="22"/>
      <c r="AN379" s="22"/>
      <c r="AO379" s="22"/>
    </row>
    <row r="380" spans="36:41" x14ac:dyDescent="0.25">
      <c r="AJ380" s="22"/>
      <c r="AK380" s="22"/>
      <c r="AL380" s="22"/>
      <c r="AM380" s="22"/>
      <c r="AN380" s="22"/>
      <c r="AO380" s="22"/>
    </row>
    <row r="381" spans="36:41" x14ac:dyDescent="0.25">
      <c r="AJ381" s="22"/>
      <c r="AK381" s="22"/>
      <c r="AL381" s="22"/>
      <c r="AM381" s="22"/>
      <c r="AN381" s="22"/>
      <c r="AO381" s="22"/>
    </row>
    <row r="382" spans="36:41" x14ac:dyDescent="0.25">
      <c r="AJ382" s="22"/>
      <c r="AK382" s="22"/>
      <c r="AL382" s="22"/>
      <c r="AM382" s="22"/>
      <c r="AN382" s="22"/>
      <c r="AO382" s="22"/>
    </row>
    <row r="383" spans="36:41" x14ac:dyDescent="0.25">
      <c r="AJ383" s="22"/>
      <c r="AK383" s="22"/>
      <c r="AL383" s="22"/>
      <c r="AM383" s="22"/>
      <c r="AN383" s="22"/>
      <c r="AO383" s="22"/>
    </row>
    <row r="384" spans="36:41" x14ac:dyDescent="0.25">
      <c r="AJ384" s="22"/>
      <c r="AK384" s="22"/>
      <c r="AL384" s="22"/>
      <c r="AM384" s="22"/>
      <c r="AN384" s="22"/>
      <c r="AO384" s="22"/>
    </row>
    <row r="385" spans="36:41" x14ac:dyDescent="0.25">
      <c r="AJ385" s="22"/>
      <c r="AK385" s="22"/>
      <c r="AL385" s="22"/>
      <c r="AM385" s="22"/>
      <c r="AN385" s="22"/>
      <c r="AO385" s="22"/>
    </row>
    <row r="386" spans="36:41" x14ac:dyDescent="0.25">
      <c r="AJ386" s="22"/>
      <c r="AK386" s="22"/>
      <c r="AL386" s="22"/>
      <c r="AM386" s="22"/>
      <c r="AN386" s="22"/>
      <c r="AO386" s="22"/>
    </row>
    <row r="387" spans="36:41" x14ac:dyDescent="0.25">
      <c r="AJ387" s="22"/>
      <c r="AK387" s="22"/>
      <c r="AL387" s="22"/>
      <c r="AM387" s="22"/>
      <c r="AN387" s="22"/>
      <c r="AO387" s="22"/>
    </row>
    <row r="388" spans="36:41" x14ac:dyDescent="0.25">
      <c r="AJ388" s="22"/>
      <c r="AK388" s="22"/>
      <c r="AL388" s="22"/>
      <c r="AM388" s="22"/>
      <c r="AN388" s="22"/>
      <c r="AO388" s="22"/>
    </row>
    <row r="389" spans="36:41" x14ac:dyDescent="0.25">
      <c r="AJ389" s="22"/>
      <c r="AK389" s="22"/>
      <c r="AL389" s="22"/>
      <c r="AM389" s="22"/>
      <c r="AN389" s="22"/>
      <c r="AO389" s="22"/>
    </row>
    <row r="390" spans="36:41" x14ac:dyDescent="0.25">
      <c r="AJ390" s="22"/>
      <c r="AK390" s="22"/>
      <c r="AL390" s="22"/>
      <c r="AM390" s="22"/>
      <c r="AN390" s="22"/>
      <c r="AO390" s="22"/>
    </row>
    <row r="391" spans="36:41" x14ac:dyDescent="0.25">
      <c r="AJ391" s="22"/>
      <c r="AK391" s="22"/>
      <c r="AL391" s="22"/>
      <c r="AM391" s="22"/>
      <c r="AN391" s="22"/>
      <c r="AO391" s="22"/>
    </row>
    <row r="392" spans="36:41" x14ac:dyDescent="0.25">
      <c r="AJ392" s="22"/>
      <c r="AK392" s="22"/>
      <c r="AL392" s="22"/>
      <c r="AM392" s="22"/>
      <c r="AN392" s="22"/>
      <c r="AO392" s="22"/>
    </row>
    <row r="393" spans="36:41" x14ac:dyDescent="0.25">
      <c r="AJ393" s="22"/>
      <c r="AK393" s="22"/>
      <c r="AL393" s="22"/>
      <c r="AM393" s="22"/>
      <c r="AN393" s="22"/>
      <c r="AO393" s="22"/>
    </row>
    <row r="394" spans="36:41" x14ac:dyDescent="0.25">
      <c r="AJ394" s="22"/>
      <c r="AK394" s="22"/>
      <c r="AL394" s="22"/>
      <c r="AM394" s="22"/>
      <c r="AN394" s="22"/>
      <c r="AO394" s="22"/>
    </row>
    <row r="395" spans="36:41" x14ac:dyDescent="0.25">
      <c r="AJ395" s="22"/>
      <c r="AK395" s="22"/>
      <c r="AL395" s="22"/>
      <c r="AM395" s="22"/>
      <c r="AN395" s="22"/>
      <c r="AO395" s="22"/>
    </row>
    <row r="396" spans="36:41" x14ac:dyDescent="0.25">
      <c r="AJ396" s="22"/>
      <c r="AK396" s="22"/>
      <c r="AL396" s="22"/>
      <c r="AM396" s="22"/>
      <c r="AN396" s="22"/>
      <c r="AO396" s="22"/>
    </row>
    <row r="397" spans="36:41" x14ac:dyDescent="0.25">
      <c r="AJ397" s="22"/>
      <c r="AK397" s="22"/>
      <c r="AL397" s="22"/>
      <c r="AM397" s="22"/>
      <c r="AN397" s="22"/>
      <c r="AO397" s="22"/>
    </row>
    <row r="398" spans="36:41" x14ac:dyDescent="0.25">
      <c r="AJ398" s="22"/>
      <c r="AK398" s="22"/>
      <c r="AL398" s="22"/>
      <c r="AM398" s="22"/>
      <c r="AN398" s="22"/>
      <c r="AO398" s="22"/>
    </row>
    <row r="399" spans="36:41" x14ac:dyDescent="0.25">
      <c r="AJ399" s="22"/>
      <c r="AK399" s="22"/>
      <c r="AL399" s="22"/>
      <c r="AM399" s="22"/>
      <c r="AN399" s="22"/>
      <c r="AO399" s="22"/>
    </row>
    <row r="400" spans="36:41" x14ac:dyDescent="0.25">
      <c r="AJ400" s="22"/>
      <c r="AK400" s="22"/>
      <c r="AL400" s="22"/>
      <c r="AM400" s="22"/>
      <c r="AN400" s="22"/>
      <c r="AO400" s="22"/>
    </row>
    <row r="401" spans="36:41" x14ac:dyDescent="0.25">
      <c r="AJ401" s="22"/>
      <c r="AK401" s="22"/>
      <c r="AL401" s="22"/>
      <c r="AM401" s="22"/>
      <c r="AN401" s="22"/>
      <c r="AO401" s="22"/>
    </row>
    <row r="402" spans="36:41" x14ac:dyDescent="0.25">
      <c r="AJ402" s="22"/>
      <c r="AK402" s="22"/>
      <c r="AL402" s="22"/>
      <c r="AM402" s="22"/>
      <c r="AN402" s="22"/>
      <c r="AO402" s="22"/>
    </row>
    <row r="403" spans="36:41" x14ac:dyDescent="0.25">
      <c r="AJ403" s="22"/>
      <c r="AK403" s="22"/>
      <c r="AL403" s="22"/>
      <c r="AM403" s="22"/>
      <c r="AN403" s="22"/>
      <c r="AO403" s="22"/>
    </row>
    <row r="404" spans="36:41" x14ac:dyDescent="0.25">
      <c r="AJ404" s="22"/>
      <c r="AK404" s="22"/>
      <c r="AL404" s="22"/>
      <c r="AM404" s="22"/>
      <c r="AN404" s="22"/>
      <c r="AO404" s="22"/>
    </row>
    <row r="405" spans="36:41" x14ac:dyDescent="0.25">
      <c r="AJ405" s="22"/>
      <c r="AK405" s="22"/>
      <c r="AL405" s="22"/>
      <c r="AM405" s="22"/>
      <c r="AN405" s="22"/>
      <c r="AO405" s="22"/>
    </row>
    <row r="406" spans="36:41" x14ac:dyDescent="0.25">
      <c r="AJ406" s="22"/>
      <c r="AK406" s="22"/>
      <c r="AL406" s="22"/>
      <c r="AM406" s="22"/>
      <c r="AN406" s="22"/>
      <c r="AO406" s="22"/>
    </row>
    <row r="407" spans="36:41" x14ac:dyDescent="0.25">
      <c r="AJ407" s="22"/>
      <c r="AK407" s="22"/>
      <c r="AL407" s="22"/>
      <c r="AM407" s="22"/>
      <c r="AN407" s="22"/>
      <c r="AO407" s="22"/>
    </row>
    <row r="408" spans="36:41" x14ac:dyDescent="0.25">
      <c r="AJ408" s="22"/>
      <c r="AK408" s="22"/>
      <c r="AL408" s="22"/>
      <c r="AM408" s="22"/>
      <c r="AN408" s="22"/>
      <c r="AO408" s="22"/>
    </row>
    <row r="409" spans="36:41" x14ac:dyDescent="0.25">
      <c r="AJ409" s="22"/>
      <c r="AK409" s="22"/>
      <c r="AL409" s="22"/>
      <c r="AM409" s="22"/>
      <c r="AN409" s="22"/>
      <c r="AO409" s="22"/>
    </row>
    <row r="410" spans="36:41" x14ac:dyDescent="0.25">
      <c r="AJ410" s="22"/>
      <c r="AK410" s="22"/>
      <c r="AL410" s="22"/>
      <c r="AM410" s="22"/>
      <c r="AN410" s="22"/>
      <c r="AO410" s="22"/>
    </row>
    <row r="411" spans="36:41" x14ac:dyDescent="0.25">
      <c r="AJ411" s="22"/>
      <c r="AK411" s="22"/>
      <c r="AL411" s="22"/>
      <c r="AM411" s="22"/>
      <c r="AN411" s="22"/>
      <c r="AO411" s="22"/>
    </row>
    <row r="412" spans="36:41" x14ac:dyDescent="0.25">
      <c r="AJ412" s="22"/>
      <c r="AK412" s="22"/>
      <c r="AL412" s="22"/>
      <c r="AM412" s="22"/>
      <c r="AN412" s="22"/>
      <c r="AO412" s="22"/>
    </row>
    <row r="413" spans="36:41" x14ac:dyDescent="0.25">
      <c r="AJ413" s="22"/>
      <c r="AK413" s="22"/>
      <c r="AL413" s="22"/>
      <c r="AM413" s="22"/>
      <c r="AN413" s="22"/>
      <c r="AO413" s="22"/>
    </row>
    <row r="414" spans="36:41" x14ac:dyDescent="0.25">
      <c r="AJ414" s="22"/>
      <c r="AK414" s="22"/>
      <c r="AL414" s="22"/>
      <c r="AM414" s="22"/>
      <c r="AN414" s="22"/>
      <c r="AO414" s="22"/>
    </row>
    <row r="415" spans="36:41" x14ac:dyDescent="0.25">
      <c r="AJ415" s="22"/>
      <c r="AK415" s="22"/>
      <c r="AL415" s="22"/>
      <c r="AM415" s="22"/>
      <c r="AN415" s="22"/>
      <c r="AO415" s="22"/>
    </row>
    <row r="416" spans="36:41" x14ac:dyDescent="0.25">
      <c r="AJ416" s="22"/>
      <c r="AK416" s="22"/>
      <c r="AL416" s="22"/>
      <c r="AM416" s="22"/>
      <c r="AN416" s="22"/>
      <c r="AO416" s="22"/>
    </row>
    <row r="417" spans="36:41" x14ac:dyDescent="0.25">
      <c r="AJ417" s="22"/>
      <c r="AK417" s="22"/>
      <c r="AL417" s="22"/>
      <c r="AM417" s="22"/>
      <c r="AN417" s="22"/>
      <c r="AO417" s="22"/>
    </row>
    <row r="418" spans="36:41" x14ac:dyDescent="0.25">
      <c r="AJ418" s="22"/>
      <c r="AK418" s="22"/>
      <c r="AL418" s="22"/>
      <c r="AM418" s="22"/>
      <c r="AN418" s="22"/>
      <c r="AO418" s="22"/>
    </row>
    <row r="419" spans="36:41" x14ac:dyDescent="0.25">
      <c r="AJ419" s="22"/>
      <c r="AK419" s="22"/>
      <c r="AL419" s="22"/>
      <c r="AM419" s="22"/>
      <c r="AN419" s="22"/>
      <c r="AO419" s="22"/>
    </row>
    <row r="420" spans="36:41" x14ac:dyDescent="0.25">
      <c r="AJ420" s="22"/>
      <c r="AK420" s="22"/>
      <c r="AL420" s="22"/>
      <c r="AM420" s="22"/>
      <c r="AN420" s="22"/>
      <c r="AO420" s="22"/>
    </row>
    <row r="421" spans="36:41" x14ac:dyDescent="0.25">
      <c r="AJ421" s="22"/>
      <c r="AK421" s="22"/>
      <c r="AL421" s="22"/>
      <c r="AM421" s="22"/>
      <c r="AN421" s="22"/>
      <c r="AO421" s="22"/>
    </row>
    <row r="422" spans="36:41" x14ac:dyDescent="0.25">
      <c r="AJ422" s="22"/>
      <c r="AK422" s="22"/>
      <c r="AL422" s="22"/>
      <c r="AM422" s="22"/>
      <c r="AN422" s="22"/>
      <c r="AO422" s="22"/>
    </row>
    <row r="423" spans="36:41" x14ac:dyDescent="0.25">
      <c r="AJ423" s="22"/>
      <c r="AK423" s="22"/>
      <c r="AL423" s="22"/>
      <c r="AM423" s="22"/>
      <c r="AN423" s="22"/>
      <c r="AO423" s="22"/>
    </row>
    <row r="424" spans="36:41" x14ac:dyDescent="0.25">
      <c r="AJ424" s="22"/>
      <c r="AK424" s="22"/>
      <c r="AL424" s="22"/>
      <c r="AM424" s="22"/>
      <c r="AN424" s="22"/>
      <c r="AO424" s="22"/>
    </row>
    <row r="425" spans="36:41" x14ac:dyDescent="0.25">
      <c r="AJ425" s="22"/>
      <c r="AK425" s="22"/>
      <c r="AL425" s="22"/>
      <c r="AM425" s="22"/>
      <c r="AN425" s="22"/>
      <c r="AO425" s="22"/>
    </row>
    <row r="426" spans="36:41" x14ac:dyDescent="0.25">
      <c r="AJ426" s="22"/>
      <c r="AK426" s="22"/>
      <c r="AL426" s="22"/>
      <c r="AM426" s="22"/>
      <c r="AN426" s="22"/>
      <c r="AO426" s="22"/>
    </row>
    <row r="427" spans="36:41" x14ac:dyDescent="0.25">
      <c r="AJ427" s="22"/>
      <c r="AK427" s="22"/>
      <c r="AL427" s="22"/>
      <c r="AM427" s="22"/>
      <c r="AN427" s="22"/>
      <c r="AO427" s="22"/>
    </row>
    <row r="428" spans="36:41" x14ac:dyDescent="0.25">
      <c r="AJ428" s="22"/>
      <c r="AK428" s="22"/>
      <c r="AL428" s="22"/>
      <c r="AM428" s="22"/>
      <c r="AN428" s="22"/>
      <c r="AO428" s="22"/>
    </row>
    <row r="429" spans="36:41" x14ac:dyDescent="0.25">
      <c r="AJ429" s="22"/>
      <c r="AK429" s="22"/>
      <c r="AL429" s="22"/>
      <c r="AM429" s="22"/>
      <c r="AN429" s="22"/>
      <c r="AO429" s="22"/>
    </row>
    <row r="430" spans="36:41" x14ac:dyDescent="0.25">
      <c r="AJ430" s="22"/>
      <c r="AK430" s="22"/>
      <c r="AL430" s="22"/>
      <c r="AM430" s="22"/>
      <c r="AN430" s="22"/>
      <c r="AO430" s="22"/>
    </row>
    <row r="431" spans="36:41" x14ac:dyDescent="0.25">
      <c r="AJ431" s="22"/>
      <c r="AK431" s="22"/>
      <c r="AL431" s="22"/>
      <c r="AM431" s="22"/>
      <c r="AN431" s="22"/>
      <c r="AO431" s="22"/>
    </row>
    <row r="432" spans="36:41" x14ac:dyDescent="0.25">
      <c r="AJ432" s="22"/>
      <c r="AK432" s="22"/>
      <c r="AL432" s="22"/>
      <c r="AM432" s="22"/>
      <c r="AN432" s="22"/>
      <c r="AO432" s="22"/>
    </row>
    <row r="433" spans="36:41" x14ac:dyDescent="0.25">
      <c r="AJ433" s="22"/>
      <c r="AK433" s="22"/>
      <c r="AL433" s="22"/>
      <c r="AM433" s="22"/>
      <c r="AN433" s="22"/>
      <c r="AO433" s="22"/>
    </row>
    <row r="434" spans="36:41" x14ac:dyDescent="0.25">
      <c r="AJ434" s="22"/>
      <c r="AK434" s="22"/>
      <c r="AL434" s="22"/>
      <c r="AM434" s="22"/>
      <c r="AN434" s="22"/>
      <c r="AO434" s="22"/>
    </row>
    <row r="435" spans="36:41" x14ac:dyDescent="0.25">
      <c r="AJ435" s="22"/>
      <c r="AK435" s="22"/>
      <c r="AL435" s="22"/>
      <c r="AM435" s="22"/>
      <c r="AN435" s="22"/>
      <c r="AO435" s="22"/>
    </row>
    <row r="436" spans="36:41" x14ac:dyDescent="0.25">
      <c r="AJ436" s="22"/>
      <c r="AK436" s="22"/>
      <c r="AL436" s="22"/>
      <c r="AM436" s="22"/>
      <c r="AN436" s="22"/>
      <c r="AO436" s="22"/>
    </row>
    <row r="437" spans="36:41" x14ac:dyDescent="0.25">
      <c r="AJ437" s="22"/>
      <c r="AK437" s="22"/>
      <c r="AL437" s="22"/>
      <c r="AM437" s="22"/>
      <c r="AN437" s="22"/>
      <c r="AO437" s="22"/>
    </row>
    <row r="438" spans="36:41" x14ac:dyDescent="0.25">
      <c r="AJ438" s="22"/>
      <c r="AK438" s="22"/>
      <c r="AL438" s="22"/>
      <c r="AM438" s="22"/>
      <c r="AN438" s="22"/>
      <c r="AO438" s="22"/>
    </row>
    <row r="439" spans="36:41" x14ac:dyDescent="0.25">
      <c r="AJ439" s="22"/>
      <c r="AK439" s="22"/>
      <c r="AL439" s="22"/>
      <c r="AM439" s="22"/>
      <c r="AN439" s="22"/>
      <c r="AO439" s="22"/>
    </row>
    <row r="440" spans="36:41" x14ac:dyDescent="0.25">
      <c r="AJ440" s="22"/>
      <c r="AK440" s="22"/>
      <c r="AL440" s="22"/>
      <c r="AM440" s="22"/>
      <c r="AN440" s="22"/>
      <c r="AO440" s="22"/>
    </row>
    <row r="441" spans="36:41" x14ac:dyDescent="0.25">
      <c r="AJ441" s="22"/>
      <c r="AK441" s="22"/>
      <c r="AL441" s="22"/>
      <c r="AM441" s="22"/>
      <c r="AN441" s="22"/>
      <c r="AO441" s="22"/>
    </row>
    <row r="442" spans="36:41" x14ac:dyDescent="0.25">
      <c r="AJ442" s="22"/>
      <c r="AK442" s="22"/>
      <c r="AL442" s="22"/>
      <c r="AM442" s="22"/>
      <c r="AN442" s="22"/>
      <c r="AO442" s="22"/>
    </row>
    <row r="443" spans="36:41" x14ac:dyDescent="0.25">
      <c r="AJ443" s="22"/>
      <c r="AK443" s="22"/>
      <c r="AL443" s="22"/>
      <c r="AM443" s="22"/>
      <c r="AN443" s="22"/>
      <c r="AO443" s="22"/>
    </row>
    <row r="444" spans="36:41" x14ac:dyDescent="0.25">
      <c r="AJ444" s="22"/>
      <c r="AK444" s="22"/>
      <c r="AL444" s="22"/>
      <c r="AM444" s="22"/>
      <c r="AN444" s="22"/>
      <c r="AO444" s="22"/>
    </row>
    <row r="445" spans="36:41" x14ac:dyDescent="0.25">
      <c r="AJ445" s="22"/>
      <c r="AK445" s="22"/>
      <c r="AL445" s="22"/>
      <c r="AM445" s="22"/>
      <c r="AN445" s="22"/>
      <c r="AO445" s="22"/>
    </row>
    <row r="446" spans="36:41" x14ac:dyDescent="0.25">
      <c r="AJ446" s="22"/>
      <c r="AK446" s="22"/>
      <c r="AL446" s="22"/>
      <c r="AM446" s="22"/>
      <c r="AN446" s="22"/>
      <c r="AO446" s="22"/>
    </row>
    <row r="447" spans="36:41" x14ac:dyDescent="0.25">
      <c r="AJ447" s="22"/>
      <c r="AK447" s="22"/>
      <c r="AL447" s="22"/>
      <c r="AM447" s="22"/>
      <c r="AN447" s="22"/>
      <c r="AO447" s="22"/>
    </row>
    <row r="448" spans="36:41" x14ac:dyDescent="0.25">
      <c r="AJ448" s="22"/>
      <c r="AK448" s="22"/>
      <c r="AL448" s="22"/>
      <c r="AM448" s="22"/>
      <c r="AN448" s="22"/>
      <c r="AO448" s="22"/>
    </row>
    <row r="449" spans="36:41" x14ac:dyDescent="0.25">
      <c r="AJ449" s="22"/>
      <c r="AK449" s="22"/>
      <c r="AL449" s="22"/>
      <c r="AM449" s="22"/>
      <c r="AN449" s="22"/>
      <c r="AO449" s="22"/>
    </row>
    <row r="450" spans="36:41" x14ac:dyDescent="0.25">
      <c r="AJ450" s="22"/>
      <c r="AK450" s="22"/>
      <c r="AL450" s="22"/>
      <c r="AM450" s="22"/>
      <c r="AN450" s="22"/>
      <c r="AO450" s="22"/>
    </row>
    <row r="451" spans="36:41" x14ac:dyDescent="0.25">
      <c r="AJ451" s="22"/>
      <c r="AK451" s="22"/>
      <c r="AL451" s="22"/>
      <c r="AM451" s="22"/>
      <c r="AN451" s="22"/>
      <c r="AO451" s="22"/>
    </row>
    <row r="452" spans="36:41" x14ac:dyDescent="0.25">
      <c r="AJ452" s="22"/>
      <c r="AK452" s="22"/>
      <c r="AL452" s="22"/>
      <c r="AM452" s="22"/>
      <c r="AN452" s="22"/>
      <c r="AO452" s="22"/>
    </row>
    <row r="453" spans="36:41" x14ac:dyDescent="0.25">
      <c r="AJ453" s="22"/>
      <c r="AK453" s="22"/>
      <c r="AL453" s="22"/>
      <c r="AM453" s="22"/>
      <c r="AN453" s="22"/>
      <c r="AO453" s="22"/>
    </row>
    <row r="454" spans="36:41" x14ac:dyDescent="0.25">
      <c r="AJ454" s="22"/>
      <c r="AK454" s="22"/>
      <c r="AL454" s="22"/>
      <c r="AM454" s="22"/>
      <c r="AN454" s="22"/>
      <c r="AO454" s="22"/>
    </row>
    <row r="455" spans="36:41" x14ac:dyDescent="0.25">
      <c r="AJ455" s="22"/>
      <c r="AK455" s="22"/>
      <c r="AL455" s="22"/>
      <c r="AM455" s="22"/>
      <c r="AN455" s="22"/>
      <c r="AO455" s="22"/>
    </row>
    <row r="456" spans="36:41" x14ac:dyDescent="0.25">
      <c r="AJ456" s="22"/>
      <c r="AK456" s="22"/>
      <c r="AL456" s="22"/>
      <c r="AM456" s="22"/>
      <c r="AN456" s="22"/>
      <c r="AO456" s="22"/>
    </row>
    <row r="457" spans="36:41" x14ac:dyDescent="0.25">
      <c r="AJ457" s="22"/>
      <c r="AK457" s="22"/>
      <c r="AL457" s="22"/>
      <c r="AM457" s="22"/>
      <c r="AN457" s="22"/>
      <c r="AO457" s="22"/>
    </row>
    <row r="458" spans="36:41" x14ac:dyDescent="0.25">
      <c r="AJ458" s="22"/>
      <c r="AK458" s="22"/>
      <c r="AL458" s="22"/>
      <c r="AM458" s="22"/>
      <c r="AN458" s="22"/>
      <c r="AO458" s="22"/>
    </row>
    <row r="459" spans="36:41" x14ac:dyDescent="0.25">
      <c r="AJ459" s="22"/>
      <c r="AK459" s="22"/>
      <c r="AL459" s="22"/>
      <c r="AM459" s="22"/>
      <c r="AN459" s="22"/>
      <c r="AO459" s="22"/>
    </row>
    <row r="460" spans="36:41" x14ac:dyDescent="0.25">
      <c r="AJ460" s="22"/>
      <c r="AK460" s="22"/>
      <c r="AL460" s="22"/>
      <c r="AM460" s="22"/>
      <c r="AN460" s="22"/>
      <c r="AO460" s="22"/>
    </row>
    <row r="461" spans="36:41" x14ac:dyDescent="0.25">
      <c r="AJ461" s="22"/>
      <c r="AK461" s="22"/>
      <c r="AL461" s="22"/>
      <c r="AM461" s="22"/>
      <c r="AN461" s="22"/>
      <c r="AO461" s="22"/>
    </row>
    <row r="462" spans="36:41" x14ac:dyDescent="0.25">
      <c r="AJ462" s="22"/>
      <c r="AK462" s="22"/>
      <c r="AL462" s="22"/>
      <c r="AM462" s="22"/>
      <c r="AN462" s="22"/>
      <c r="AO462" s="22"/>
    </row>
    <row r="463" spans="36:41" x14ac:dyDescent="0.25">
      <c r="AJ463" s="22"/>
      <c r="AK463" s="22"/>
      <c r="AL463" s="22"/>
      <c r="AM463" s="22"/>
      <c r="AN463" s="22"/>
      <c r="AO463" s="22"/>
    </row>
    <row r="464" spans="36:41" x14ac:dyDescent="0.25">
      <c r="AJ464" s="22"/>
      <c r="AK464" s="22"/>
      <c r="AL464" s="22"/>
      <c r="AM464" s="22"/>
      <c r="AN464" s="22"/>
      <c r="AO464" s="22"/>
    </row>
    <row r="465" spans="36:41" x14ac:dyDescent="0.25">
      <c r="AJ465" s="22"/>
      <c r="AK465" s="22"/>
      <c r="AL465" s="22"/>
      <c r="AM465" s="22"/>
      <c r="AN465" s="22"/>
      <c r="AO465" s="22"/>
    </row>
    <row r="466" spans="36:41" x14ac:dyDescent="0.25">
      <c r="AJ466" s="22"/>
      <c r="AK466" s="22"/>
      <c r="AL466" s="22"/>
      <c r="AM466" s="22"/>
      <c r="AN466" s="22"/>
      <c r="AO466" s="22"/>
    </row>
    <row r="467" spans="36:41" x14ac:dyDescent="0.25">
      <c r="AJ467" s="22"/>
      <c r="AK467" s="22"/>
      <c r="AL467" s="22"/>
      <c r="AM467" s="22"/>
      <c r="AN467" s="22"/>
      <c r="AO467" s="22"/>
    </row>
    <row r="468" spans="36:41" x14ac:dyDescent="0.25">
      <c r="AJ468" s="22"/>
      <c r="AK468" s="22"/>
      <c r="AL468" s="22"/>
      <c r="AM468" s="22"/>
      <c r="AN468" s="22"/>
      <c r="AO468" s="22"/>
    </row>
    <row r="469" spans="36:41" x14ac:dyDescent="0.25">
      <c r="AJ469" s="22"/>
      <c r="AK469" s="22"/>
      <c r="AL469" s="22"/>
      <c r="AM469" s="22"/>
      <c r="AN469" s="22"/>
      <c r="AO469" s="22"/>
    </row>
    <row r="470" spans="36:41" x14ac:dyDescent="0.25">
      <c r="AJ470" s="22"/>
      <c r="AK470" s="22"/>
      <c r="AL470" s="22"/>
      <c r="AM470" s="22"/>
      <c r="AN470" s="22"/>
      <c r="AO470" s="22"/>
    </row>
    <row r="471" spans="36:41" x14ac:dyDescent="0.25">
      <c r="AJ471" s="22"/>
      <c r="AK471" s="22"/>
      <c r="AL471" s="22"/>
      <c r="AM471" s="22"/>
      <c r="AN471" s="22"/>
      <c r="AO471" s="22"/>
    </row>
    <row r="472" spans="36:41" x14ac:dyDescent="0.25">
      <c r="AJ472" s="22"/>
      <c r="AK472" s="22"/>
      <c r="AL472" s="22"/>
      <c r="AM472" s="22"/>
      <c r="AN472" s="22"/>
      <c r="AO472" s="22"/>
    </row>
    <row r="473" spans="36:41" x14ac:dyDescent="0.25">
      <c r="AJ473" s="22"/>
      <c r="AK473" s="22"/>
      <c r="AL473" s="22"/>
      <c r="AM473" s="22"/>
      <c r="AN473" s="22"/>
      <c r="AO473" s="22"/>
    </row>
    <row r="474" spans="36:41" x14ac:dyDescent="0.25">
      <c r="AJ474" s="22"/>
      <c r="AK474" s="22"/>
      <c r="AL474" s="22"/>
      <c r="AM474" s="22"/>
      <c r="AN474" s="22"/>
      <c r="AO474" s="22"/>
    </row>
    <row r="475" spans="36:41" x14ac:dyDescent="0.25">
      <c r="AJ475" s="22"/>
      <c r="AK475" s="22"/>
      <c r="AL475" s="22"/>
      <c r="AM475" s="22"/>
      <c r="AN475" s="22"/>
      <c r="AO475" s="22"/>
    </row>
    <row r="476" spans="36:41" x14ac:dyDescent="0.25">
      <c r="AJ476" s="22"/>
      <c r="AK476" s="22"/>
      <c r="AL476" s="22"/>
      <c r="AM476" s="22"/>
      <c r="AN476" s="22"/>
      <c r="AO476" s="22"/>
    </row>
    <row r="477" spans="36:41" x14ac:dyDescent="0.25">
      <c r="AJ477" s="22"/>
      <c r="AK477" s="22"/>
      <c r="AL477" s="22"/>
      <c r="AM477" s="22"/>
      <c r="AN477" s="22"/>
      <c r="AO477" s="22"/>
    </row>
    <row r="478" spans="36:41" x14ac:dyDescent="0.25">
      <c r="AJ478" s="22"/>
      <c r="AK478" s="22"/>
      <c r="AL478" s="22"/>
      <c r="AM478" s="22"/>
      <c r="AN478" s="22"/>
      <c r="AO478" s="22"/>
    </row>
    <row r="479" spans="36:41" x14ac:dyDescent="0.25">
      <c r="AJ479" s="22"/>
      <c r="AK479" s="22"/>
      <c r="AL479" s="22"/>
      <c r="AM479" s="22"/>
      <c r="AN479" s="22"/>
      <c r="AO479" s="22"/>
    </row>
    <row r="480" spans="36:41" x14ac:dyDescent="0.25">
      <c r="AJ480" s="22"/>
      <c r="AK480" s="22"/>
      <c r="AL480" s="22"/>
      <c r="AM480" s="22"/>
      <c r="AN480" s="22"/>
      <c r="AO480" s="22"/>
    </row>
    <row r="481" spans="36:41" x14ac:dyDescent="0.25">
      <c r="AJ481" s="22"/>
      <c r="AK481" s="22"/>
      <c r="AL481" s="22"/>
      <c r="AM481" s="22"/>
      <c r="AN481" s="22"/>
      <c r="AO481" s="22"/>
    </row>
    <row r="482" spans="36:41" x14ac:dyDescent="0.25">
      <c r="AJ482" s="22"/>
      <c r="AK482" s="22"/>
      <c r="AL482" s="22"/>
      <c r="AM482" s="22"/>
      <c r="AN482" s="22"/>
      <c r="AO482" s="22"/>
    </row>
    <row r="483" spans="36:41" x14ac:dyDescent="0.25">
      <c r="AJ483" s="22"/>
      <c r="AK483" s="22"/>
      <c r="AL483" s="22"/>
      <c r="AM483" s="22"/>
      <c r="AN483" s="22"/>
      <c r="AO483" s="22"/>
    </row>
    <row r="484" spans="36:41" x14ac:dyDescent="0.25">
      <c r="AJ484" s="22"/>
      <c r="AK484" s="22"/>
      <c r="AL484" s="22"/>
      <c r="AM484" s="22"/>
      <c r="AN484" s="22"/>
      <c r="AO484" s="22"/>
    </row>
    <row r="485" spans="36:41" x14ac:dyDescent="0.25">
      <c r="AJ485" s="22"/>
      <c r="AK485" s="22"/>
      <c r="AL485" s="22"/>
      <c r="AM485" s="22"/>
      <c r="AN485" s="22"/>
      <c r="AO485" s="22"/>
    </row>
    <row r="486" spans="36:41" x14ac:dyDescent="0.25">
      <c r="AJ486" s="22"/>
      <c r="AK486" s="22"/>
      <c r="AL486" s="22"/>
      <c r="AM486" s="22"/>
      <c r="AN486" s="22"/>
      <c r="AO486" s="22"/>
    </row>
    <row r="487" spans="36:41" x14ac:dyDescent="0.25">
      <c r="AJ487" s="22"/>
      <c r="AK487" s="22"/>
      <c r="AL487" s="22"/>
      <c r="AM487" s="22"/>
      <c r="AN487" s="22"/>
      <c r="AO487" s="22"/>
    </row>
    <row r="488" spans="36:41" x14ac:dyDescent="0.25">
      <c r="AJ488" s="22"/>
      <c r="AK488" s="22"/>
      <c r="AL488" s="22"/>
      <c r="AM488" s="22"/>
      <c r="AN488" s="22"/>
      <c r="AO488" s="22"/>
    </row>
    <row r="489" spans="36:41" x14ac:dyDescent="0.25">
      <c r="AJ489" s="22"/>
      <c r="AK489" s="22"/>
      <c r="AL489" s="22"/>
      <c r="AM489" s="22"/>
      <c r="AN489" s="22"/>
      <c r="AO489" s="22"/>
    </row>
    <row r="490" spans="36:41" x14ac:dyDescent="0.25">
      <c r="AJ490" s="22"/>
      <c r="AK490" s="22"/>
      <c r="AL490" s="22"/>
      <c r="AM490" s="22"/>
      <c r="AN490" s="22"/>
      <c r="AO490" s="22"/>
    </row>
    <row r="491" spans="36:41" x14ac:dyDescent="0.25">
      <c r="AJ491" s="22"/>
      <c r="AK491" s="22"/>
      <c r="AL491" s="22"/>
      <c r="AM491" s="22"/>
      <c r="AN491" s="22"/>
      <c r="AO491" s="22"/>
    </row>
    <row r="492" spans="36:41" x14ac:dyDescent="0.25">
      <c r="AJ492" s="22"/>
      <c r="AK492" s="22"/>
      <c r="AL492" s="22"/>
      <c r="AM492" s="22"/>
      <c r="AN492" s="22"/>
      <c r="AO492" s="22"/>
    </row>
    <row r="493" spans="36:41" x14ac:dyDescent="0.25">
      <c r="AJ493" s="22"/>
      <c r="AK493" s="22"/>
      <c r="AL493" s="22"/>
      <c r="AM493" s="22"/>
      <c r="AN493" s="22"/>
      <c r="AO493" s="22"/>
    </row>
    <row r="494" spans="36:41" x14ac:dyDescent="0.25">
      <c r="AJ494" s="22"/>
      <c r="AK494" s="22"/>
      <c r="AL494" s="22"/>
      <c r="AM494" s="22"/>
      <c r="AN494" s="22"/>
      <c r="AO494" s="22"/>
    </row>
    <row r="495" spans="36:41" x14ac:dyDescent="0.25">
      <c r="AJ495" s="22"/>
      <c r="AK495" s="22"/>
      <c r="AL495" s="22"/>
      <c r="AM495" s="22"/>
      <c r="AN495" s="22"/>
      <c r="AO495" s="22"/>
    </row>
    <row r="496" spans="36:41" x14ac:dyDescent="0.25">
      <c r="AJ496" s="22"/>
      <c r="AK496" s="22"/>
      <c r="AL496" s="22"/>
      <c r="AM496" s="22"/>
      <c r="AN496" s="22"/>
      <c r="AO496" s="22"/>
    </row>
    <row r="497" spans="36:41" x14ac:dyDescent="0.25">
      <c r="AJ497" s="22"/>
      <c r="AK497" s="22"/>
      <c r="AL497" s="22"/>
      <c r="AM497" s="22"/>
      <c r="AN497" s="22"/>
      <c r="AO497" s="22"/>
    </row>
    <row r="498" spans="36:41" x14ac:dyDescent="0.25">
      <c r="AJ498" s="22"/>
      <c r="AK498" s="22"/>
      <c r="AL498" s="22"/>
      <c r="AM498" s="22"/>
      <c r="AN498" s="22"/>
      <c r="AO498" s="22"/>
    </row>
    <row r="499" spans="36:41" x14ac:dyDescent="0.25">
      <c r="AJ499" s="22"/>
      <c r="AK499" s="22"/>
      <c r="AL499" s="22"/>
      <c r="AM499" s="22"/>
      <c r="AN499" s="22"/>
      <c r="AO499" s="22"/>
    </row>
    <row r="500" spans="36:41" x14ac:dyDescent="0.25">
      <c r="AJ500" s="22"/>
      <c r="AK500" s="22"/>
      <c r="AL500" s="22"/>
      <c r="AM500" s="22"/>
      <c r="AN500" s="22"/>
      <c r="AO500" s="22"/>
    </row>
    <row r="501" spans="36:41" x14ac:dyDescent="0.25">
      <c r="AJ501" s="22"/>
      <c r="AK501" s="22"/>
      <c r="AL501" s="22"/>
      <c r="AM501" s="22"/>
      <c r="AN501" s="22"/>
      <c r="AO501" s="22"/>
    </row>
    <row r="502" spans="36:41" x14ac:dyDescent="0.25">
      <c r="AJ502" s="22"/>
      <c r="AK502" s="22"/>
      <c r="AL502" s="22"/>
      <c r="AM502" s="22"/>
      <c r="AN502" s="22"/>
      <c r="AO502" s="22"/>
    </row>
    <row r="503" spans="36:41" x14ac:dyDescent="0.25">
      <c r="AJ503" s="22"/>
      <c r="AK503" s="22"/>
      <c r="AL503" s="22"/>
      <c r="AM503" s="22"/>
      <c r="AN503" s="22"/>
      <c r="AO503" s="22"/>
    </row>
    <row r="504" spans="36:41" x14ac:dyDescent="0.25">
      <c r="AJ504" s="22"/>
      <c r="AK504" s="22"/>
      <c r="AL504" s="22"/>
      <c r="AM504" s="22"/>
      <c r="AN504" s="22"/>
      <c r="AO504" s="22"/>
    </row>
    <row r="505" spans="36:41" x14ac:dyDescent="0.25">
      <c r="AJ505" s="22"/>
      <c r="AK505" s="22"/>
      <c r="AL505" s="22"/>
      <c r="AM505" s="22"/>
      <c r="AN505" s="22"/>
      <c r="AO505" s="22"/>
    </row>
    <row r="506" spans="36:41" x14ac:dyDescent="0.25">
      <c r="AJ506" s="22"/>
      <c r="AK506" s="22"/>
      <c r="AL506" s="22"/>
      <c r="AM506" s="22"/>
      <c r="AN506" s="22"/>
      <c r="AO506" s="22"/>
    </row>
    <row r="507" spans="36:41" x14ac:dyDescent="0.25">
      <c r="AJ507" s="22"/>
      <c r="AK507" s="22"/>
      <c r="AL507" s="22"/>
      <c r="AM507" s="22"/>
      <c r="AN507" s="22"/>
      <c r="AO507" s="22"/>
    </row>
    <row r="508" spans="36:41" x14ac:dyDescent="0.25">
      <c r="AJ508" s="22"/>
      <c r="AK508" s="22"/>
      <c r="AL508" s="22"/>
      <c r="AM508" s="22"/>
      <c r="AN508" s="22"/>
      <c r="AO508" s="22"/>
    </row>
    <row r="509" spans="36:41" x14ac:dyDescent="0.25">
      <c r="AJ509" s="22"/>
      <c r="AK509" s="22"/>
      <c r="AL509" s="22"/>
      <c r="AM509" s="22"/>
      <c r="AN509" s="22"/>
      <c r="AO509" s="22"/>
    </row>
    <row r="510" spans="36:41" x14ac:dyDescent="0.25">
      <c r="AJ510" s="22"/>
      <c r="AK510" s="22"/>
      <c r="AL510" s="22"/>
      <c r="AM510" s="22"/>
      <c r="AN510" s="22"/>
      <c r="AO510" s="22"/>
    </row>
    <row r="511" spans="36:41" x14ac:dyDescent="0.25">
      <c r="AJ511" s="22"/>
      <c r="AK511" s="22"/>
      <c r="AL511" s="22"/>
      <c r="AM511" s="22"/>
      <c r="AN511" s="22"/>
      <c r="AO511" s="22"/>
    </row>
    <row r="512" spans="36:41" x14ac:dyDescent="0.25">
      <c r="AJ512" s="22"/>
      <c r="AK512" s="22"/>
      <c r="AL512" s="22"/>
      <c r="AM512" s="22"/>
      <c r="AN512" s="22"/>
      <c r="AO512" s="22"/>
    </row>
    <row r="513" spans="36:41" x14ac:dyDescent="0.25">
      <c r="AJ513" s="22"/>
      <c r="AK513" s="22"/>
      <c r="AL513" s="22"/>
      <c r="AM513" s="22"/>
      <c r="AN513" s="22"/>
      <c r="AO513" s="22"/>
    </row>
    <row r="514" spans="36:41" x14ac:dyDescent="0.25">
      <c r="AJ514" s="22"/>
      <c r="AK514" s="22"/>
      <c r="AL514" s="22"/>
      <c r="AM514" s="22"/>
      <c r="AN514" s="22"/>
      <c r="AO514" s="22"/>
    </row>
    <row r="515" spans="36:41" x14ac:dyDescent="0.25">
      <c r="AJ515" s="22"/>
      <c r="AK515" s="22"/>
      <c r="AL515" s="22"/>
      <c r="AM515" s="22"/>
      <c r="AN515" s="22"/>
      <c r="AO515" s="22"/>
    </row>
    <row r="516" spans="36:41" x14ac:dyDescent="0.25">
      <c r="AJ516" s="22"/>
      <c r="AK516" s="22"/>
      <c r="AL516" s="22"/>
      <c r="AM516" s="22"/>
      <c r="AN516" s="22"/>
      <c r="AO516" s="22"/>
    </row>
    <row r="517" spans="36:41" x14ac:dyDescent="0.25">
      <c r="AJ517" s="22"/>
      <c r="AK517" s="22"/>
      <c r="AL517" s="22"/>
      <c r="AM517" s="22"/>
      <c r="AN517" s="22"/>
      <c r="AO517" s="22"/>
    </row>
    <row r="518" spans="36:41" x14ac:dyDescent="0.25">
      <c r="AJ518" s="22"/>
      <c r="AK518" s="22"/>
      <c r="AL518" s="22"/>
      <c r="AM518" s="22"/>
      <c r="AN518" s="22"/>
      <c r="AO518" s="22"/>
    </row>
    <row r="519" spans="36:41" x14ac:dyDescent="0.25">
      <c r="AJ519" s="22"/>
      <c r="AK519" s="22"/>
      <c r="AL519" s="22"/>
      <c r="AM519" s="22"/>
      <c r="AN519" s="22"/>
      <c r="AO519" s="22"/>
    </row>
    <row r="520" spans="36:41" x14ac:dyDescent="0.25">
      <c r="AJ520" s="22"/>
      <c r="AK520" s="22"/>
      <c r="AL520" s="22"/>
      <c r="AM520" s="22"/>
      <c r="AN520" s="22"/>
      <c r="AO520" s="22"/>
    </row>
    <row r="521" spans="36:41" x14ac:dyDescent="0.25">
      <c r="AJ521" s="22"/>
      <c r="AK521" s="22"/>
      <c r="AL521" s="22"/>
      <c r="AM521" s="22"/>
      <c r="AN521" s="22"/>
      <c r="AO521" s="22"/>
    </row>
    <row r="522" spans="36:41" x14ac:dyDescent="0.25">
      <c r="AJ522" s="22"/>
      <c r="AK522" s="22"/>
      <c r="AL522" s="22"/>
      <c r="AM522" s="22"/>
      <c r="AN522" s="22"/>
      <c r="AO522" s="22"/>
    </row>
    <row r="523" spans="36:41" x14ac:dyDescent="0.25">
      <c r="AJ523" s="22"/>
      <c r="AK523" s="22"/>
      <c r="AL523" s="22"/>
      <c r="AM523" s="22"/>
      <c r="AN523" s="22"/>
      <c r="AO523" s="22"/>
    </row>
    <row r="524" spans="36:41" x14ac:dyDescent="0.25">
      <c r="AJ524" s="22"/>
      <c r="AK524" s="22"/>
      <c r="AL524" s="22"/>
      <c r="AM524" s="22"/>
      <c r="AN524" s="22"/>
      <c r="AO524" s="22"/>
    </row>
    <row r="525" spans="36:41" x14ac:dyDescent="0.25">
      <c r="AJ525" s="22"/>
      <c r="AK525" s="22"/>
      <c r="AL525" s="22"/>
      <c r="AM525" s="22"/>
      <c r="AN525" s="22"/>
      <c r="AO525" s="22"/>
    </row>
    <row r="526" spans="36:41" x14ac:dyDescent="0.25">
      <c r="AJ526" s="22"/>
      <c r="AK526" s="22"/>
      <c r="AL526" s="22"/>
      <c r="AM526" s="22"/>
      <c r="AN526" s="22"/>
      <c r="AO526" s="22"/>
    </row>
    <row r="527" spans="36:41" x14ac:dyDescent="0.25">
      <c r="AJ527" s="22"/>
      <c r="AK527" s="22"/>
      <c r="AL527" s="22"/>
      <c r="AM527" s="22"/>
      <c r="AN527" s="22"/>
      <c r="AO527" s="22"/>
    </row>
    <row r="528" spans="36:41" x14ac:dyDescent="0.25">
      <c r="AJ528" s="22"/>
      <c r="AK528" s="22"/>
      <c r="AL528" s="22"/>
      <c r="AM528" s="22"/>
      <c r="AN528" s="22"/>
      <c r="AO528" s="22"/>
    </row>
    <row r="529" spans="36:41" x14ac:dyDescent="0.25">
      <c r="AJ529" s="22"/>
      <c r="AK529" s="22"/>
      <c r="AL529" s="22"/>
      <c r="AM529" s="22"/>
      <c r="AN529" s="22"/>
      <c r="AO529" s="22"/>
    </row>
    <row r="530" spans="36:41" x14ac:dyDescent="0.25">
      <c r="AJ530" s="22"/>
      <c r="AK530" s="22"/>
      <c r="AL530" s="22"/>
      <c r="AM530" s="22"/>
      <c r="AN530" s="22"/>
      <c r="AO530" s="22"/>
    </row>
    <row r="531" spans="36:41" x14ac:dyDescent="0.25">
      <c r="AJ531" s="22"/>
      <c r="AK531" s="22"/>
      <c r="AL531" s="22"/>
      <c r="AM531" s="22"/>
      <c r="AN531" s="22"/>
      <c r="AO531" s="22"/>
    </row>
    <row r="532" spans="36:41" x14ac:dyDescent="0.25">
      <c r="AJ532" s="22"/>
      <c r="AK532" s="22"/>
      <c r="AL532" s="22"/>
      <c r="AM532" s="22"/>
      <c r="AN532" s="22"/>
      <c r="AO532" s="22"/>
    </row>
    <row r="533" spans="36:41" x14ac:dyDescent="0.25">
      <c r="AJ533" s="22"/>
      <c r="AK533" s="22"/>
      <c r="AL533" s="22"/>
      <c r="AM533" s="22"/>
      <c r="AN533" s="22"/>
      <c r="AO533" s="22"/>
    </row>
    <row r="534" spans="36:41" x14ac:dyDescent="0.25">
      <c r="AJ534" s="22"/>
      <c r="AK534" s="22"/>
      <c r="AL534" s="22"/>
      <c r="AM534" s="22"/>
      <c r="AN534" s="22"/>
      <c r="AO534" s="22"/>
    </row>
    <row r="535" spans="36:41" x14ac:dyDescent="0.25">
      <c r="AJ535" s="22"/>
      <c r="AK535" s="22"/>
      <c r="AL535" s="22"/>
      <c r="AM535" s="22"/>
      <c r="AN535" s="22"/>
      <c r="AO535" s="22"/>
    </row>
    <row r="536" spans="36:41" x14ac:dyDescent="0.25">
      <c r="AJ536" s="22"/>
      <c r="AK536" s="22"/>
      <c r="AL536" s="22"/>
      <c r="AM536" s="22"/>
      <c r="AN536" s="22"/>
      <c r="AO536" s="22"/>
    </row>
    <row r="537" spans="36:41" x14ac:dyDescent="0.25">
      <c r="AJ537" s="22"/>
      <c r="AK537" s="22"/>
      <c r="AL537" s="22"/>
      <c r="AM537" s="22"/>
      <c r="AN537" s="22"/>
      <c r="AO537" s="22"/>
    </row>
    <row r="538" spans="36:41" x14ac:dyDescent="0.25">
      <c r="AJ538" s="22"/>
      <c r="AK538" s="22"/>
      <c r="AL538" s="22"/>
      <c r="AM538" s="22"/>
      <c r="AN538" s="22"/>
      <c r="AO538" s="22"/>
    </row>
    <row r="539" spans="36:41" x14ac:dyDescent="0.25">
      <c r="AJ539" s="22"/>
      <c r="AK539" s="22"/>
      <c r="AL539" s="22"/>
      <c r="AM539" s="22"/>
      <c r="AN539" s="22"/>
      <c r="AO539" s="22"/>
    </row>
    <row r="540" spans="36:41" x14ac:dyDescent="0.25">
      <c r="AJ540" s="22"/>
      <c r="AK540" s="22"/>
      <c r="AL540" s="22"/>
      <c r="AM540" s="22"/>
      <c r="AN540" s="22"/>
      <c r="AO540" s="22"/>
    </row>
    <row r="541" spans="36:41" x14ac:dyDescent="0.25">
      <c r="AJ541" s="22"/>
      <c r="AK541" s="22"/>
      <c r="AL541" s="22"/>
      <c r="AM541" s="22"/>
      <c r="AN541" s="22"/>
      <c r="AO541" s="22"/>
    </row>
    <row r="542" spans="36:41" x14ac:dyDescent="0.25">
      <c r="AJ542" s="22"/>
      <c r="AK542" s="22"/>
      <c r="AL542" s="22"/>
      <c r="AM542" s="22"/>
      <c r="AN542" s="22"/>
      <c r="AO542" s="22"/>
    </row>
    <row r="543" spans="36:41" x14ac:dyDescent="0.25">
      <c r="AJ543" s="22"/>
      <c r="AK543" s="22"/>
      <c r="AL543" s="22"/>
      <c r="AM543" s="22"/>
      <c r="AN543" s="22"/>
      <c r="AO543" s="22"/>
    </row>
    <row r="544" spans="36:41" x14ac:dyDescent="0.25">
      <c r="AJ544" s="22"/>
      <c r="AK544" s="22"/>
      <c r="AL544" s="22"/>
      <c r="AM544" s="22"/>
      <c r="AN544" s="22"/>
      <c r="AO544" s="22"/>
    </row>
    <row r="545" spans="36:41" x14ac:dyDescent="0.25">
      <c r="AJ545" s="22"/>
      <c r="AK545" s="22"/>
      <c r="AL545" s="22"/>
      <c r="AM545" s="22"/>
      <c r="AN545" s="22"/>
      <c r="AO545" s="22"/>
    </row>
    <row r="546" spans="36:41" x14ac:dyDescent="0.25">
      <c r="AJ546" s="22"/>
      <c r="AK546" s="22"/>
      <c r="AL546" s="22"/>
      <c r="AM546" s="22"/>
      <c r="AN546" s="22"/>
      <c r="AO546" s="22"/>
    </row>
    <row r="547" spans="36:41" x14ac:dyDescent="0.25">
      <c r="AJ547" s="22"/>
      <c r="AK547" s="22"/>
      <c r="AL547" s="22"/>
      <c r="AM547" s="22"/>
      <c r="AN547" s="22"/>
      <c r="AO547" s="22"/>
    </row>
    <row r="548" spans="36:41" x14ac:dyDescent="0.25">
      <c r="AJ548" s="22"/>
      <c r="AK548" s="22"/>
      <c r="AL548" s="22"/>
      <c r="AM548" s="22"/>
      <c r="AN548" s="22"/>
      <c r="AO548" s="22"/>
    </row>
    <row r="549" spans="36:41" x14ac:dyDescent="0.25">
      <c r="AJ549" s="22"/>
      <c r="AK549" s="22"/>
      <c r="AL549" s="22"/>
      <c r="AM549" s="22"/>
      <c r="AN549" s="22"/>
      <c r="AO549" s="22"/>
    </row>
    <row r="550" spans="36:41" x14ac:dyDescent="0.25">
      <c r="AJ550" s="22"/>
      <c r="AK550" s="22"/>
      <c r="AL550" s="22"/>
      <c r="AM550" s="22"/>
      <c r="AN550" s="22"/>
      <c r="AO550" s="22"/>
    </row>
    <row r="551" spans="36:41" x14ac:dyDescent="0.25">
      <c r="AJ551" s="22"/>
      <c r="AK551" s="22"/>
      <c r="AL551" s="22"/>
      <c r="AM551" s="22"/>
      <c r="AN551" s="22"/>
      <c r="AO551" s="22"/>
    </row>
    <row r="552" spans="36:41" x14ac:dyDescent="0.25">
      <c r="AJ552" s="22"/>
      <c r="AK552" s="22"/>
      <c r="AL552" s="22"/>
      <c r="AM552" s="22"/>
      <c r="AN552" s="22"/>
      <c r="AO552" s="22"/>
    </row>
    <row r="553" spans="36:41" x14ac:dyDescent="0.25">
      <c r="AJ553" s="22"/>
      <c r="AK553" s="22"/>
      <c r="AL553" s="22"/>
      <c r="AM553" s="22"/>
      <c r="AN553" s="22"/>
      <c r="AO553" s="22"/>
    </row>
    <row r="554" spans="36:41" x14ac:dyDescent="0.25">
      <c r="AJ554" s="22"/>
      <c r="AK554" s="22"/>
      <c r="AL554" s="22"/>
      <c r="AM554" s="22"/>
      <c r="AN554" s="22"/>
      <c r="AO554" s="22"/>
    </row>
    <row r="555" spans="36:41" x14ac:dyDescent="0.25">
      <c r="AJ555" s="22"/>
      <c r="AK555" s="22"/>
      <c r="AL555" s="22"/>
      <c r="AM555" s="22"/>
      <c r="AN555" s="22"/>
      <c r="AO555" s="22"/>
    </row>
    <row r="556" spans="36:41" x14ac:dyDescent="0.25">
      <c r="AJ556" s="22"/>
      <c r="AK556" s="22"/>
      <c r="AL556" s="22"/>
      <c r="AM556" s="22"/>
      <c r="AN556" s="22"/>
      <c r="AO556" s="22"/>
    </row>
    <row r="557" spans="36:41" x14ac:dyDescent="0.25">
      <c r="AJ557" s="22"/>
      <c r="AK557" s="22"/>
      <c r="AL557" s="22"/>
      <c r="AM557" s="22"/>
      <c r="AN557" s="22"/>
      <c r="AO557" s="22"/>
    </row>
    <row r="558" spans="36:41" x14ac:dyDescent="0.25">
      <c r="AJ558" s="22"/>
      <c r="AK558" s="22"/>
      <c r="AL558" s="22"/>
      <c r="AM558" s="22"/>
      <c r="AN558" s="22"/>
      <c r="AO558" s="22"/>
    </row>
    <row r="559" spans="36:41" x14ac:dyDescent="0.25">
      <c r="AJ559" s="22"/>
      <c r="AK559" s="22"/>
      <c r="AL559" s="22"/>
      <c r="AM559" s="22"/>
      <c r="AN559" s="22"/>
      <c r="AO559" s="22"/>
    </row>
    <row r="560" spans="36:41" x14ac:dyDescent="0.25">
      <c r="AJ560" s="22"/>
      <c r="AK560" s="22"/>
      <c r="AL560" s="22"/>
      <c r="AM560" s="22"/>
      <c r="AN560" s="22"/>
      <c r="AO560" s="22"/>
    </row>
    <row r="561" spans="36:41" x14ac:dyDescent="0.25">
      <c r="AJ561" s="22"/>
      <c r="AK561" s="22"/>
      <c r="AL561" s="22"/>
      <c r="AM561" s="22"/>
      <c r="AN561" s="22"/>
      <c r="AO561" s="22"/>
    </row>
    <row r="562" spans="36:41" x14ac:dyDescent="0.25">
      <c r="AJ562" s="22"/>
      <c r="AK562" s="22"/>
      <c r="AL562" s="22"/>
      <c r="AM562" s="22"/>
      <c r="AN562" s="22"/>
      <c r="AO562" s="22"/>
    </row>
    <row r="563" spans="36:41" x14ac:dyDescent="0.25">
      <c r="AJ563" s="22"/>
      <c r="AK563" s="22"/>
      <c r="AL563" s="22"/>
      <c r="AM563" s="22"/>
      <c r="AN563" s="22"/>
      <c r="AO563" s="22"/>
    </row>
    <row r="564" spans="36:41" x14ac:dyDescent="0.25">
      <c r="AJ564" s="22"/>
      <c r="AK564" s="22"/>
      <c r="AL564" s="22"/>
      <c r="AM564" s="22"/>
      <c r="AN564" s="22"/>
      <c r="AO564" s="22"/>
    </row>
    <row r="565" spans="36:41" x14ac:dyDescent="0.25">
      <c r="AJ565" s="22"/>
      <c r="AK565" s="22"/>
      <c r="AL565" s="22"/>
      <c r="AM565" s="22"/>
      <c r="AN565" s="22"/>
      <c r="AO565" s="22"/>
    </row>
    <row r="566" spans="36:41" x14ac:dyDescent="0.25">
      <c r="AJ566" s="22"/>
      <c r="AK566" s="22"/>
      <c r="AL566" s="22"/>
      <c r="AM566" s="22"/>
      <c r="AN566" s="22"/>
      <c r="AO566" s="22"/>
    </row>
    <row r="567" spans="36:41" x14ac:dyDescent="0.25">
      <c r="AJ567" s="22"/>
      <c r="AK567" s="22"/>
      <c r="AL567" s="22"/>
      <c r="AM567" s="22"/>
      <c r="AN567" s="22"/>
      <c r="AO567" s="22"/>
    </row>
    <row r="568" spans="36:41" x14ac:dyDescent="0.25">
      <c r="AJ568" s="22"/>
      <c r="AK568" s="22"/>
      <c r="AL568" s="22"/>
      <c r="AM568" s="22"/>
      <c r="AN568" s="22"/>
      <c r="AO568" s="22"/>
    </row>
    <row r="569" spans="36:41" x14ac:dyDescent="0.25">
      <c r="AJ569" s="22"/>
      <c r="AK569" s="22"/>
      <c r="AL569" s="22"/>
      <c r="AM569" s="22"/>
      <c r="AN569" s="22"/>
      <c r="AO569" s="22"/>
    </row>
    <row r="570" spans="36:41" x14ac:dyDescent="0.25">
      <c r="AJ570" s="22"/>
      <c r="AK570" s="22"/>
      <c r="AL570" s="22"/>
      <c r="AM570" s="22"/>
      <c r="AN570" s="22"/>
      <c r="AO570" s="22"/>
    </row>
    <row r="571" spans="36:41" x14ac:dyDescent="0.25">
      <c r="AJ571" s="22"/>
      <c r="AK571" s="22"/>
      <c r="AL571" s="22"/>
      <c r="AM571" s="22"/>
      <c r="AN571" s="22"/>
      <c r="AO571" s="22"/>
    </row>
    <row r="572" spans="36:41" x14ac:dyDescent="0.25">
      <c r="AJ572" s="22"/>
      <c r="AK572" s="22"/>
      <c r="AL572" s="22"/>
      <c r="AM572" s="22"/>
      <c r="AN572" s="22"/>
      <c r="AO572" s="22"/>
    </row>
    <row r="573" spans="36:41" x14ac:dyDescent="0.25">
      <c r="AJ573" s="22"/>
      <c r="AK573" s="22"/>
      <c r="AL573" s="22"/>
      <c r="AM573" s="22"/>
      <c r="AN573" s="22"/>
      <c r="AO573" s="22"/>
    </row>
    <row r="574" spans="36:41" x14ac:dyDescent="0.25">
      <c r="AJ574" s="22"/>
      <c r="AK574" s="22"/>
      <c r="AL574" s="22"/>
      <c r="AM574" s="22"/>
      <c r="AN574" s="22"/>
      <c r="AO574" s="22"/>
    </row>
    <row r="575" spans="36:41" x14ac:dyDescent="0.25">
      <c r="AJ575" s="22"/>
      <c r="AK575" s="22"/>
      <c r="AL575" s="22"/>
      <c r="AM575" s="22"/>
      <c r="AN575" s="22"/>
      <c r="AO575" s="22"/>
    </row>
    <row r="576" spans="36:41" x14ac:dyDescent="0.25">
      <c r="AJ576" s="22"/>
      <c r="AK576" s="22"/>
      <c r="AL576" s="22"/>
      <c r="AM576" s="22"/>
      <c r="AN576" s="22"/>
      <c r="AO576" s="22"/>
    </row>
    <row r="577" spans="36:41" x14ac:dyDescent="0.25">
      <c r="AJ577" s="22"/>
      <c r="AK577" s="22"/>
      <c r="AL577" s="22"/>
      <c r="AM577" s="22"/>
      <c r="AN577" s="22"/>
      <c r="AO577" s="22"/>
    </row>
    <row r="578" spans="36:41" x14ac:dyDescent="0.25">
      <c r="AJ578" s="22"/>
      <c r="AK578" s="22"/>
      <c r="AL578" s="22"/>
      <c r="AM578" s="22"/>
      <c r="AN578" s="22"/>
      <c r="AO578" s="22"/>
    </row>
    <row r="579" spans="36:41" x14ac:dyDescent="0.25">
      <c r="AJ579" s="22"/>
      <c r="AK579" s="22"/>
      <c r="AL579" s="22"/>
      <c r="AM579" s="22"/>
      <c r="AN579" s="22"/>
      <c r="AO579" s="22"/>
    </row>
    <row r="580" spans="36:41" x14ac:dyDescent="0.25">
      <c r="AJ580" s="22"/>
      <c r="AK580" s="22"/>
      <c r="AL580" s="22"/>
      <c r="AM580" s="22"/>
      <c r="AN580" s="22"/>
      <c r="AO580" s="22"/>
    </row>
    <row r="581" spans="36:41" x14ac:dyDescent="0.25">
      <c r="AJ581" s="22"/>
      <c r="AK581" s="22"/>
      <c r="AL581" s="22"/>
      <c r="AM581" s="22"/>
      <c r="AN581" s="22"/>
      <c r="AO581" s="22"/>
    </row>
    <row r="582" spans="36:41" x14ac:dyDescent="0.25">
      <c r="AJ582" s="22"/>
      <c r="AK582" s="22"/>
      <c r="AL582" s="22"/>
      <c r="AM582" s="22"/>
      <c r="AN582" s="22"/>
      <c r="AO582" s="22"/>
    </row>
    <row r="583" spans="36:41" x14ac:dyDescent="0.25">
      <c r="AJ583" s="22"/>
      <c r="AK583" s="22"/>
      <c r="AL583" s="22"/>
      <c r="AM583" s="22"/>
      <c r="AN583" s="22"/>
      <c r="AO583" s="22"/>
    </row>
    <row r="584" spans="36:41" x14ac:dyDescent="0.25">
      <c r="AJ584" s="22"/>
      <c r="AK584" s="22"/>
      <c r="AL584" s="22"/>
      <c r="AM584" s="22"/>
      <c r="AN584" s="22"/>
      <c r="AO584" s="22"/>
    </row>
    <row r="585" spans="36:41" x14ac:dyDescent="0.25">
      <c r="AJ585" s="22"/>
      <c r="AK585" s="22"/>
      <c r="AL585" s="22"/>
      <c r="AM585" s="22"/>
      <c r="AN585" s="22"/>
      <c r="AO585" s="22"/>
    </row>
    <row r="586" spans="36:41" x14ac:dyDescent="0.25">
      <c r="AJ586" s="22"/>
      <c r="AK586" s="22"/>
      <c r="AL586" s="22"/>
      <c r="AM586" s="22"/>
      <c r="AN586" s="22"/>
      <c r="AO586" s="22"/>
    </row>
    <row r="587" spans="36:41" x14ac:dyDescent="0.25">
      <c r="AJ587" s="22"/>
      <c r="AK587" s="22"/>
      <c r="AL587" s="22"/>
      <c r="AM587" s="22"/>
      <c r="AN587" s="22"/>
      <c r="AO587" s="22"/>
    </row>
    <row r="588" spans="36:41" x14ac:dyDescent="0.25">
      <c r="AJ588" s="22"/>
      <c r="AK588" s="22"/>
      <c r="AL588" s="22"/>
      <c r="AM588" s="22"/>
      <c r="AN588" s="22"/>
      <c r="AO588" s="22"/>
    </row>
    <row r="589" spans="36:41" x14ac:dyDescent="0.25">
      <c r="AJ589" s="22"/>
      <c r="AK589" s="22"/>
      <c r="AL589" s="22"/>
      <c r="AM589" s="22"/>
      <c r="AN589" s="22"/>
      <c r="AO589" s="22"/>
    </row>
    <row r="590" spans="36:41" x14ac:dyDescent="0.25">
      <c r="AJ590" s="22"/>
      <c r="AK590" s="22"/>
      <c r="AL590" s="22"/>
      <c r="AM590" s="22"/>
      <c r="AN590" s="22"/>
      <c r="AO590" s="22"/>
    </row>
    <row r="591" spans="36:41" x14ac:dyDescent="0.25">
      <c r="AJ591" s="22"/>
      <c r="AK591" s="22"/>
      <c r="AL591" s="22"/>
      <c r="AM591" s="22"/>
      <c r="AN591" s="22"/>
      <c r="AO591" s="22"/>
    </row>
    <row r="592" spans="36:41" x14ac:dyDescent="0.25">
      <c r="AJ592" s="22"/>
      <c r="AK592" s="22"/>
      <c r="AL592" s="22"/>
      <c r="AM592" s="22"/>
      <c r="AN592" s="22"/>
      <c r="AO592" s="22"/>
    </row>
    <row r="593" spans="36:41" x14ac:dyDescent="0.25">
      <c r="AJ593" s="22"/>
      <c r="AK593" s="22"/>
      <c r="AL593" s="22"/>
      <c r="AM593" s="22"/>
      <c r="AN593" s="22"/>
      <c r="AO593" s="22"/>
    </row>
    <row r="594" spans="36:41" x14ac:dyDescent="0.25">
      <c r="AJ594" s="22"/>
      <c r="AK594" s="22"/>
      <c r="AL594" s="22"/>
      <c r="AM594" s="22"/>
      <c r="AN594" s="22"/>
      <c r="AO594" s="22"/>
    </row>
    <row r="595" spans="36:41" x14ac:dyDescent="0.25">
      <c r="AJ595" s="22"/>
      <c r="AK595" s="22"/>
      <c r="AL595" s="22"/>
      <c r="AM595" s="22"/>
      <c r="AN595" s="22"/>
      <c r="AO595" s="22"/>
    </row>
    <row r="596" spans="36:41" x14ac:dyDescent="0.25">
      <c r="AJ596" s="22"/>
      <c r="AK596" s="22"/>
      <c r="AL596" s="22"/>
      <c r="AM596" s="22"/>
      <c r="AN596" s="22"/>
      <c r="AO596" s="22"/>
    </row>
    <row r="597" spans="36:41" x14ac:dyDescent="0.25">
      <c r="AJ597" s="22"/>
      <c r="AK597" s="22"/>
      <c r="AL597" s="22"/>
      <c r="AM597" s="22"/>
      <c r="AN597" s="22"/>
      <c r="AO597" s="22"/>
    </row>
    <row r="598" spans="36:41" x14ac:dyDescent="0.25">
      <c r="AJ598" s="22"/>
      <c r="AK598" s="22"/>
      <c r="AL598" s="22"/>
      <c r="AM598" s="22"/>
      <c r="AN598" s="22"/>
      <c r="AO598" s="22"/>
    </row>
    <row r="599" spans="36:41" x14ac:dyDescent="0.25">
      <c r="AJ599" s="22"/>
      <c r="AK599" s="22"/>
      <c r="AL599" s="22"/>
      <c r="AM599" s="22"/>
      <c r="AN599" s="22"/>
      <c r="AO599" s="22"/>
    </row>
    <row r="600" spans="36:41" x14ac:dyDescent="0.25">
      <c r="AJ600" s="22"/>
      <c r="AK600" s="22"/>
      <c r="AL600" s="22"/>
      <c r="AM600" s="22"/>
      <c r="AN600" s="22"/>
      <c r="AO600" s="22"/>
    </row>
    <row r="601" spans="36:41" x14ac:dyDescent="0.25">
      <c r="AJ601" s="22"/>
      <c r="AK601" s="22"/>
      <c r="AL601" s="22"/>
      <c r="AM601" s="22"/>
      <c r="AN601" s="22"/>
      <c r="AO601" s="22"/>
    </row>
    <row r="602" spans="36:41" x14ac:dyDescent="0.25">
      <c r="AJ602" s="22"/>
      <c r="AK602" s="22"/>
      <c r="AL602" s="22"/>
      <c r="AM602" s="22"/>
      <c r="AN602" s="22"/>
      <c r="AO602" s="22"/>
    </row>
    <row r="603" spans="36:41" x14ac:dyDescent="0.25">
      <c r="AJ603" s="22"/>
      <c r="AK603" s="22"/>
      <c r="AL603" s="22"/>
      <c r="AM603" s="22"/>
      <c r="AN603" s="22"/>
      <c r="AO603" s="22"/>
    </row>
    <row r="604" spans="36:41" x14ac:dyDescent="0.25">
      <c r="AJ604" s="22"/>
      <c r="AK604" s="22"/>
      <c r="AL604" s="22"/>
      <c r="AM604" s="22"/>
      <c r="AN604" s="22"/>
      <c r="AO604" s="22"/>
    </row>
    <row r="605" spans="36:41" x14ac:dyDescent="0.25">
      <c r="AJ605" s="22"/>
      <c r="AK605" s="22"/>
      <c r="AL605" s="22"/>
      <c r="AM605" s="22"/>
      <c r="AN605" s="22"/>
      <c r="AO605" s="22"/>
    </row>
    <row r="606" spans="36:41" x14ac:dyDescent="0.25">
      <c r="AJ606" s="22"/>
      <c r="AK606" s="22"/>
      <c r="AL606" s="22"/>
      <c r="AM606" s="22"/>
      <c r="AN606" s="22"/>
      <c r="AO606" s="22"/>
    </row>
    <row r="607" spans="36:41" x14ac:dyDescent="0.25">
      <c r="AJ607" s="22"/>
      <c r="AK607" s="22"/>
      <c r="AL607" s="22"/>
      <c r="AM607" s="22"/>
      <c r="AN607" s="22"/>
      <c r="AO607" s="22"/>
    </row>
    <row r="608" spans="36:41" x14ac:dyDescent="0.25">
      <c r="AJ608" s="22"/>
      <c r="AK608" s="22"/>
      <c r="AL608" s="22"/>
      <c r="AM608" s="22"/>
      <c r="AN608" s="22"/>
      <c r="AO608" s="22"/>
    </row>
    <row r="609" spans="36:41" x14ac:dyDescent="0.25">
      <c r="AJ609" s="22"/>
      <c r="AK609" s="22"/>
      <c r="AL609" s="22"/>
      <c r="AM609" s="22"/>
      <c r="AN609" s="22"/>
      <c r="AO609" s="22"/>
    </row>
    <row r="610" spans="36:41" x14ac:dyDescent="0.25">
      <c r="AJ610" s="22"/>
      <c r="AK610" s="22"/>
      <c r="AL610" s="22"/>
      <c r="AM610" s="22"/>
      <c r="AN610" s="22"/>
      <c r="AO610" s="22"/>
    </row>
    <row r="611" spans="36:41" x14ac:dyDescent="0.25">
      <c r="AJ611" s="22"/>
      <c r="AK611" s="22"/>
      <c r="AL611" s="22"/>
      <c r="AM611" s="22"/>
      <c r="AN611" s="22"/>
      <c r="AO611" s="22"/>
    </row>
    <row r="612" spans="36:41" x14ac:dyDescent="0.25">
      <c r="AJ612" s="22"/>
      <c r="AK612" s="22"/>
      <c r="AL612" s="22"/>
      <c r="AM612" s="22"/>
      <c r="AN612" s="22"/>
      <c r="AO612" s="22"/>
    </row>
    <row r="613" spans="36:41" x14ac:dyDescent="0.25">
      <c r="AJ613" s="22"/>
      <c r="AK613" s="22"/>
      <c r="AL613" s="22"/>
      <c r="AM613" s="22"/>
      <c r="AN613" s="22"/>
      <c r="AO613" s="22"/>
    </row>
    <row r="614" spans="36:41" x14ac:dyDescent="0.25">
      <c r="AJ614" s="22"/>
      <c r="AK614" s="22"/>
      <c r="AL614" s="22"/>
      <c r="AM614" s="22"/>
      <c r="AN614" s="22"/>
      <c r="AO614" s="22"/>
    </row>
    <row r="615" spans="36:41" x14ac:dyDescent="0.25">
      <c r="AJ615" s="22"/>
      <c r="AK615" s="22"/>
      <c r="AL615" s="22"/>
      <c r="AM615" s="22"/>
      <c r="AN615" s="22"/>
      <c r="AO615" s="22"/>
    </row>
    <row r="616" spans="36:41" x14ac:dyDescent="0.25">
      <c r="AJ616" s="22"/>
      <c r="AK616" s="22"/>
      <c r="AL616" s="22"/>
      <c r="AM616" s="22"/>
      <c r="AN616" s="22"/>
      <c r="AO616" s="22"/>
    </row>
    <row r="617" spans="36:41" x14ac:dyDescent="0.25">
      <c r="AJ617" s="22"/>
      <c r="AK617" s="22"/>
      <c r="AL617" s="22"/>
      <c r="AM617" s="22"/>
      <c r="AN617" s="22"/>
      <c r="AO617" s="22"/>
    </row>
    <row r="618" spans="36:41" x14ac:dyDescent="0.25">
      <c r="AJ618" s="22"/>
      <c r="AK618" s="22"/>
      <c r="AL618" s="22"/>
      <c r="AM618" s="22"/>
      <c r="AN618" s="22"/>
      <c r="AO618" s="22"/>
    </row>
    <row r="619" spans="36:41" x14ac:dyDescent="0.25">
      <c r="AJ619" s="22"/>
      <c r="AK619" s="22"/>
      <c r="AL619" s="22"/>
      <c r="AM619" s="22"/>
      <c r="AN619" s="22"/>
      <c r="AO619" s="22"/>
    </row>
    <row r="620" spans="36:41" x14ac:dyDescent="0.25">
      <c r="AJ620" s="22"/>
      <c r="AK620" s="22"/>
      <c r="AL620" s="22"/>
      <c r="AM620" s="22"/>
      <c r="AN620" s="22"/>
      <c r="AO620" s="22"/>
    </row>
    <row r="621" spans="36:41" x14ac:dyDescent="0.25">
      <c r="AJ621" s="22"/>
      <c r="AK621" s="22"/>
      <c r="AL621" s="22"/>
      <c r="AM621" s="22"/>
      <c r="AN621" s="22"/>
      <c r="AO621" s="22"/>
    </row>
    <row r="622" spans="36:41" x14ac:dyDescent="0.25">
      <c r="AJ622" s="22"/>
      <c r="AK622" s="22"/>
      <c r="AL622" s="22"/>
      <c r="AM622" s="22"/>
      <c r="AN622" s="22"/>
      <c r="AO622" s="22"/>
    </row>
    <row r="623" spans="36:41" x14ac:dyDescent="0.25">
      <c r="AJ623" s="22"/>
      <c r="AK623" s="22"/>
      <c r="AL623" s="22"/>
      <c r="AM623" s="22"/>
      <c r="AN623" s="22"/>
      <c r="AO623" s="22"/>
    </row>
    <row r="624" spans="36:41" x14ac:dyDescent="0.25">
      <c r="AJ624" s="22"/>
      <c r="AK624" s="22"/>
      <c r="AL624" s="22"/>
      <c r="AM624" s="22"/>
      <c r="AN624" s="22"/>
      <c r="AO624" s="22"/>
    </row>
    <row r="625" spans="36:41" x14ac:dyDescent="0.25">
      <c r="AJ625" s="22"/>
      <c r="AK625" s="22"/>
      <c r="AL625" s="22"/>
      <c r="AM625" s="22"/>
      <c r="AN625" s="22"/>
      <c r="AO625" s="22"/>
    </row>
    <row r="626" spans="36:41" x14ac:dyDescent="0.25">
      <c r="AJ626" s="22"/>
      <c r="AK626" s="22"/>
      <c r="AL626" s="22"/>
      <c r="AM626" s="22"/>
      <c r="AN626" s="22"/>
      <c r="AO626" s="22"/>
    </row>
    <row r="627" spans="36:41" x14ac:dyDescent="0.25">
      <c r="AJ627" s="22"/>
      <c r="AK627" s="22"/>
      <c r="AL627" s="22"/>
      <c r="AM627" s="22"/>
      <c r="AN627" s="22"/>
      <c r="AO627" s="22"/>
    </row>
    <row r="628" spans="36:41" x14ac:dyDescent="0.25">
      <c r="AJ628" s="22"/>
      <c r="AK628" s="22"/>
      <c r="AL628" s="22"/>
      <c r="AM628" s="22"/>
      <c r="AN628" s="22"/>
      <c r="AO628" s="22"/>
    </row>
    <row r="629" spans="36:41" x14ac:dyDescent="0.25">
      <c r="AJ629" s="22"/>
      <c r="AK629" s="22"/>
      <c r="AL629" s="22"/>
      <c r="AM629" s="22"/>
      <c r="AN629" s="22"/>
      <c r="AO629" s="22"/>
    </row>
    <row r="630" spans="36:41" x14ac:dyDescent="0.25">
      <c r="AJ630" s="22"/>
      <c r="AK630" s="22"/>
      <c r="AL630" s="22"/>
      <c r="AM630" s="22"/>
      <c r="AN630" s="22"/>
      <c r="AO630" s="22"/>
    </row>
    <row r="631" spans="36:41" x14ac:dyDescent="0.25">
      <c r="AJ631" s="22"/>
      <c r="AK631" s="22"/>
      <c r="AL631" s="22"/>
      <c r="AM631" s="22"/>
      <c r="AN631" s="22"/>
      <c r="AO631" s="22"/>
    </row>
    <row r="632" spans="36:41" x14ac:dyDescent="0.25">
      <c r="AJ632" s="22"/>
      <c r="AK632" s="22"/>
      <c r="AL632" s="22"/>
      <c r="AM632" s="22"/>
      <c r="AN632" s="22"/>
      <c r="AO632" s="22"/>
    </row>
    <row r="633" spans="36:41" x14ac:dyDescent="0.25">
      <c r="AJ633" s="22"/>
      <c r="AK633" s="22"/>
      <c r="AL633" s="22"/>
      <c r="AM633" s="22"/>
      <c r="AN633" s="22"/>
      <c r="AO633" s="22"/>
    </row>
    <row r="634" spans="36:41" x14ac:dyDescent="0.25">
      <c r="AJ634" s="22"/>
      <c r="AK634" s="22"/>
      <c r="AL634" s="22"/>
      <c r="AM634" s="22"/>
      <c r="AN634" s="22"/>
      <c r="AO634" s="22"/>
    </row>
    <row r="635" spans="36:41" x14ac:dyDescent="0.25">
      <c r="AJ635" s="22"/>
      <c r="AK635" s="22"/>
      <c r="AL635" s="22"/>
      <c r="AM635" s="22"/>
      <c r="AN635" s="22"/>
      <c r="AO635" s="22"/>
    </row>
    <row r="636" spans="36:41" x14ac:dyDescent="0.25">
      <c r="AJ636" s="22"/>
      <c r="AK636" s="22"/>
      <c r="AL636" s="22"/>
      <c r="AM636" s="22"/>
      <c r="AN636" s="22"/>
      <c r="AO636" s="22"/>
    </row>
    <row r="637" spans="36:41" x14ac:dyDescent="0.25">
      <c r="AJ637" s="22"/>
      <c r="AK637" s="22"/>
      <c r="AL637" s="22"/>
      <c r="AM637" s="22"/>
      <c r="AN637" s="22"/>
      <c r="AO637" s="22"/>
    </row>
    <row r="638" spans="36:41" x14ac:dyDescent="0.25">
      <c r="AJ638" s="22"/>
      <c r="AK638" s="22"/>
      <c r="AL638" s="22"/>
      <c r="AM638" s="22"/>
      <c r="AN638" s="22"/>
      <c r="AO638" s="22"/>
    </row>
    <row r="639" spans="36:41" x14ac:dyDescent="0.25">
      <c r="AJ639" s="22"/>
      <c r="AK639" s="22"/>
      <c r="AL639" s="22"/>
      <c r="AM639" s="22"/>
      <c r="AN639" s="22"/>
      <c r="AO639" s="22"/>
    </row>
    <row r="640" spans="36:41" x14ac:dyDescent="0.25">
      <c r="AJ640" s="22"/>
      <c r="AK640" s="22"/>
      <c r="AL640" s="22"/>
      <c r="AM640" s="22"/>
      <c r="AN640" s="22"/>
      <c r="AO640" s="22"/>
    </row>
    <row r="641" spans="36:41" x14ac:dyDescent="0.25">
      <c r="AJ641" s="22"/>
      <c r="AK641" s="22"/>
      <c r="AL641" s="22"/>
      <c r="AM641" s="22"/>
      <c r="AN641" s="22"/>
      <c r="AO641" s="22"/>
    </row>
    <row r="642" spans="36:41" x14ac:dyDescent="0.25">
      <c r="AJ642" s="22"/>
      <c r="AK642" s="22"/>
      <c r="AL642" s="22"/>
      <c r="AM642" s="22"/>
      <c r="AN642" s="22"/>
      <c r="AO642" s="22"/>
    </row>
    <row r="643" spans="36:41" x14ac:dyDescent="0.25">
      <c r="AJ643" s="22"/>
      <c r="AK643" s="22"/>
      <c r="AL643" s="22"/>
      <c r="AM643" s="22"/>
      <c r="AN643" s="22"/>
      <c r="AO643" s="22"/>
    </row>
    <row r="644" spans="36:41" x14ac:dyDescent="0.25">
      <c r="AJ644" s="22"/>
      <c r="AK644" s="22"/>
      <c r="AL644" s="22"/>
      <c r="AM644" s="22"/>
      <c r="AN644" s="22"/>
      <c r="AO644" s="22"/>
    </row>
    <row r="645" spans="36:41" x14ac:dyDescent="0.25">
      <c r="AJ645" s="22"/>
      <c r="AK645" s="22"/>
      <c r="AL645" s="22"/>
      <c r="AM645" s="22"/>
      <c r="AN645" s="22"/>
      <c r="AO645" s="22"/>
    </row>
    <row r="646" spans="36:41" x14ac:dyDescent="0.25">
      <c r="AJ646" s="22"/>
      <c r="AK646" s="22"/>
      <c r="AL646" s="22"/>
      <c r="AM646" s="22"/>
      <c r="AN646" s="22"/>
      <c r="AO646" s="22"/>
    </row>
    <row r="647" spans="36:41" x14ac:dyDescent="0.25">
      <c r="AJ647" s="22"/>
      <c r="AK647" s="22"/>
      <c r="AL647" s="22"/>
      <c r="AM647" s="22"/>
      <c r="AN647" s="22"/>
      <c r="AO647" s="22"/>
    </row>
    <row r="648" spans="36:41" x14ac:dyDescent="0.25">
      <c r="AJ648" s="22"/>
      <c r="AK648" s="22"/>
      <c r="AL648" s="22"/>
      <c r="AM648" s="22"/>
      <c r="AN648" s="22"/>
      <c r="AO648" s="22"/>
    </row>
    <row r="649" spans="36:41" x14ac:dyDescent="0.25">
      <c r="AJ649" s="22"/>
      <c r="AK649" s="22"/>
      <c r="AL649" s="22"/>
      <c r="AM649" s="22"/>
      <c r="AN649" s="22"/>
      <c r="AO649" s="22"/>
    </row>
    <row r="650" spans="36:41" x14ac:dyDescent="0.25">
      <c r="AJ650" s="22"/>
      <c r="AK650" s="22"/>
      <c r="AL650" s="22"/>
      <c r="AM650" s="22"/>
      <c r="AN650" s="22"/>
      <c r="AO650" s="22"/>
    </row>
    <row r="651" spans="36:41" x14ac:dyDescent="0.25">
      <c r="AJ651" s="22"/>
      <c r="AK651" s="22"/>
      <c r="AL651" s="22"/>
      <c r="AM651" s="22"/>
      <c r="AN651" s="22"/>
      <c r="AO651" s="22"/>
    </row>
    <row r="652" spans="36:41" x14ac:dyDescent="0.25">
      <c r="AJ652" s="22"/>
      <c r="AK652" s="22"/>
      <c r="AL652" s="22"/>
      <c r="AM652" s="22"/>
      <c r="AN652" s="22"/>
      <c r="AO652" s="22"/>
    </row>
    <row r="653" spans="36:41" x14ac:dyDescent="0.25">
      <c r="AJ653" s="22"/>
      <c r="AK653" s="22"/>
      <c r="AL653" s="22"/>
      <c r="AM653" s="22"/>
      <c r="AN653" s="22"/>
      <c r="AO653" s="22"/>
    </row>
    <row r="654" spans="36:41" x14ac:dyDescent="0.25">
      <c r="AJ654" s="22"/>
      <c r="AK654" s="22"/>
      <c r="AL654" s="22"/>
      <c r="AM654" s="22"/>
      <c r="AN654" s="22"/>
      <c r="AO654" s="22"/>
    </row>
    <row r="655" spans="36:41" x14ac:dyDescent="0.25">
      <c r="AJ655" s="22"/>
      <c r="AK655" s="22"/>
      <c r="AL655" s="22"/>
      <c r="AM655" s="22"/>
      <c r="AN655" s="22"/>
      <c r="AO655" s="22"/>
    </row>
    <row r="656" spans="36:41" x14ac:dyDescent="0.25">
      <c r="AJ656" s="22"/>
      <c r="AK656" s="22"/>
      <c r="AL656" s="22"/>
      <c r="AM656" s="22"/>
      <c r="AN656" s="22"/>
      <c r="AO656" s="22"/>
    </row>
    <row r="657" spans="36:41" x14ac:dyDescent="0.25">
      <c r="AJ657" s="22"/>
      <c r="AK657" s="22"/>
      <c r="AL657" s="22"/>
      <c r="AM657" s="22"/>
      <c r="AN657" s="22"/>
      <c r="AO657" s="22"/>
    </row>
    <row r="658" spans="36:41" x14ac:dyDescent="0.25">
      <c r="AJ658" s="22"/>
      <c r="AK658" s="22"/>
      <c r="AL658" s="22"/>
      <c r="AM658" s="22"/>
      <c r="AN658" s="22"/>
      <c r="AO658" s="22"/>
    </row>
    <row r="659" spans="36:41" x14ac:dyDescent="0.25">
      <c r="AJ659" s="22"/>
      <c r="AK659" s="22"/>
      <c r="AL659" s="22"/>
      <c r="AM659" s="22"/>
      <c r="AN659" s="22"/>
      <c r="AO659" s="22"/>
    </row>
    <row r="660" spans="36:41" x14ac:dyDescent="0.25">
      <c r="AJ660" s="22"/>
      <c r="AK660" s="22"/>
      <c r="AL660" s="22"/>
      <c r="AM660" s="22"/>
      <c r="AN660" s="22"/>
      <c r="AO660" s="22"/>
    </row>
    <row r="661" spans="36:41" x14ac:dyDescent="0.25">
      <c r="AJ661" s="22"/>
      <c r="AK661" s="22"/>
      <c r="AL661" s="22"/>
      <c r="AM661" s="22"/>
      <c r="AN661" s="22"/>
      <c r="AO661" s="22"/>
    </row>
    <row r="662" spans="36:41" x14ac:dyDescent="0.25">
      <c r="AJ662" s="22"/>
      <c r="AK662" s="22"/>
      <c r="AL662" s="22"/>
      <c r="AM662" s="22"/>
      <c r="AN662" s="22"/>
      <c r="AO662" s="22"/>
    </row>
    <row r="663" spans="36:41" x14ac:dyDescent="0.25">
      <c r="AJ663" s="22"/>
      <c r="AK663" s="22"/>
      <c r="AL663" s="22"/>
      <c r="AM663" s="22"/>
      <c r="AN663" s="22"/>
      <c r="AO663" s="22"/>
    </row>
    <row r="664" spans="36:41" x14ac:dyDescent="0.25">
      <c r="AJ664" s="22"/>
      <c r="AK664" s="22"/>
      <c r="AL664" s="22"/>
      <c r="AM664" s="22"/>
      <c r="AN664" s="22"/>
      <c r="AO664" s="22"/>
    </row>
    <row r="665" spans="36:41" x14ac:dyDescent="0.25">
      <c r="AJ665" s="22"/>
      <c r="AK665" s="22"/>
      <c r="AL665" s="22"/>
      <c r="AM665" s="22"/>
      <c r="AN665" s="22"/>
      <c r="AO665" s="22"/>
    </row>
    <row r="666" spans="36:41" x14ac:dyDescent="0.25">
      <c r="AJ666" s="22"/>
      <c r="AK666" s="22"/>
      <c r="AL666" s="22"/>
      <c r="AM666" s="22"/>
      <c r="AN666" s="22"/>
      <c r="AO666" s="22"/>
    </row>
    <row r="667" spans="36:41" x14ac:dyDescent="0.25">
      <c r="AJ667" s="22"/>
      <c r="AK667" s="22"/>
      <c r="AL667" s="22"/>
      <c r="AM667" s="22"/>
      <c r="AN667" s="22"/>
      <c r="AO667" s="22"/>
    </row>
    <row r="668" spans="36:41" x14ac:dyDescent="0.25">
      <c r="AJ668" s="22"/>
      <c r="AK668" s="22"/>
      <c r="AL668" s="22"/>
      <c r="AM668" s="22"/>
      <c r="AN668" s="22"/>
      <c r="AO668" s="22"/>
    </row>
    <row r="669" spans="36:41" x14ac:dyDescent="0.25">
      <c r="AJ669" s="22"/>
      <c r="AK669" s="22"/>
      <c r="AL669" s="22"/>
      <c r="AM669" s="22"/>
      <c r="AN669" s="22"/>
      <c r="AO669" s="22"/>
    </row>
    <row r="670" spans="36:41" x14ac:dyDescent="0.25">
      <c r="AJ670" s="22"/>
      <c r="AK670" s="22"/>
      <c r="AL670" s="22"/>
      <c r="AM670" s="22"/>
      <c r="AN670" s="22"/>
      <c r="AO670" s="22"/>
    </row>
    <row r="671" spans="36:41" x14ac:dyDescent="0.25">
      <c r="AJ671" s="22"/>
      <c r="AK671" s="22"/>
      <c r="AL671" s="22"/>
      <c r="AM671" s="22"/>
      <c r="AN671" s="22"/>
      <c r="AO671" s="22"/>
    </row>
    <row r="672" spans="36:41" x14ac:dyDescent="0.25">
      <c r="AJ672" s="22"/>
      <c r="AK672" s="22"/>
      <c r="AL672" s="22"/>
      <c r="AM672" s="22"/>
      <c r="AN672" s="22"/>
      <c r="AO672" s="22"/>
    </row>
    <row r="673" spans="36:41" x14ac:dyDescent="0.25">
      <c r="AJ673" s="22"/>
      <c r="AK673" s="22"/>
      <c r="AL673" s="22"/>
      <c r="AM673" s="22"/>
      <c r="AN673" s="22"/>
      <c r="AO673" s="22"/>
    </row>
    <row r="674" spans="36:41" x14ac:dyDescent="0.25">
      <c r="AJ674" s="22"/>
      <c r="AK674" s="22"/>
      <c r="AL674" s="22"/>
      <c r="AM674" s="22"/>
      <c r="AN674" s="22"/>
      <c r="AO674" s="22"/>
    </row>
    <row r="675" spans="36:41" x14ac:dyDescent="0.25">
      <c r="AJ675" s="22"/>
      <c r="AK675" s="22"/>
      <c r="AL675" s="22"/>
      <c r="AM675" s="22"/>
      <c r="AN675" s="22"/>
      <c r="AO675" s="22"/>
    </row>
    <row r="676" spans="36:41" x14ac:dyDescent="0.25">
      <c r="AJ676" s="22"/>
      <c r="AK676" s="22"/>
      <c r="AL676" s="22"/>
      <c r="AM676" s="22"/>
      <c r="AN676" s="22"/>
      <c r="AO676" s="22"/>
    </row>
    <row r="677" spans="36:41" x14ac:dyDescent="0.25">
      <c r="AJ677" s="22"/>
      <c r="AK677" s="22"/>
      <c r="AL677" s="22"/>
      <c r="AM677" s="22"/>
      <c r="AN677" s="22"/>
      <c r="AO677" s="22"/>
    </row>
    <row r="678" spans="36:41" x14ac:dyDescent="0.25">
      <c r="AJ678" s="22"/>
      <c r="AK678" s="22"/>
      <c r="AL678" s="22"/>
      <c r="AM678" s="22"/>
      <c r="AN678" s="22"/>
      <c r="AO678" s="22"/>
    </row>
    <row r="679" spans="36:41" x14ac:dyDescent="0.25">
      <c r="AJ679" s="22"/>
      <c r="AK679" s="22"/>
      <c r="AL679" s="22"/>
      <c r="AM679" s="22"/>
      <c r="AN679" s="22"/>
      <c r="AO679" s="22"/>
    </row>
    <row r="680" spans="36:41" x14ac:dyDescent="0.25">
      <c r="AJ680" s="22"/>
      <c r="AK680" s="22"/>
      <c r="AL680" s="22"/>
      <c r="AM680" s="22"/>
      <c r="AN680" s="22"/>
      <c r="AO680" s="22"/>
    </row>
    <row r="681" spans="36:41" x14ac:dyDescent="0.25">
      <c r="AJ681" s="22"/>
      <c r="AK681" s="22"/>
      <c r="AL681" s="22"/>
      <c r="AM681" s="22"/>
      <c r="AN681" s="22"/>
      <c r="AO681" s="22"/>
    </row>
    <row r="682" spans="36:41" x14ac:dyDescent="0.25">
      <c r="AJ682" s="22"/>
      <c r="AK682" s="22"/>
      <c r="AL682" s="22"/>
      <c r="AM682" s="22"/>
      <c r="AN682" s="22"/>
      <c r="AO682" s="22"/>
    </row>
    <row r="683" spans="36:41" x14ac:dyDescent="0.25">
      <c r="AJ683" s="22"/>
      <c r="AK683" s="22"/>
      <c r="AL683" s="22"/>
      <c r="AM683" s="22"/>
      <c r="AN683" s="22"/>
      <c r="AO683" s="22"/>
    </row>
    <row r="684" spans="36:41" x14ac:dyDescent="0.25">
      <c r="AJ684" s="22"/>
      <c r="AK684" s="22"/>
      <c r="AL684" s="22"/>
      <c r="AM684" s="22"/>
      <c r="AN684" s="22"/>
      <c r="AO684" s="22"/>
    </row>
    <row r="685" spans="36:41" x14ac:dyDescent="0.25">
      <c r="AJ685" s="22"/>
      <c r="AK685" s="22"/>
      <c r="AL685" s="22"/>
      <c r="AM685" s="22"/>
      <c r="AN685" s="22"/>
      <c r="AO685" s="22"/>
    </row>
    <row r="686" spans="36:41" x14ac:dyDescent="0.25">
      <c r="AJ686" s="22"/>
      <c r="AK686" s="22"/>
      <c r="AL686" s="22"/>
      <c r="AM686" s="22"/>
      <c r="AN686" s="22"/>
      <c r="AO686" s="22"/>
    </row>
    <row r="687" spans="36:41" x14ac:dyDescent="0.25">
      <c r="AJ687" s="22"/>
      <c r="AK687" s="22"/>
      <c r="AL687" s="22"/>
      <c r="AM687" s="22"/>
      <c r="AN687" s="22"/>
      <c r="AO687" s="22"/>
    </row>
    <row r="688" spans="36:41" x14ac:dyDescent="0.25">
      <c r="AJ688" s="22"/>
      <c r="AK688" s="22"/>
      <c r="AL688" s="22"/>
      <c r="AM688" s="22"/>
      <c r="AN688" s="22"/>
      <c r="AO688" s="22"/>
    </row>
    <row r="689" spans="36:41" x14ac:dyDescent="0.25">
      <c r="AJ689" s="22"/>
      <c r="AK689" s="22"/>
      <c r="AL689" s="22"/>
      <c r="AM689" s="22"/>
      <c r="AN689" s="22"/>
      <c r="AO689" s="22"/>
    </row>
    <row r="690" spans="36:41" x14ac:dyDescent="0.25">
      <c r="AJ690" s="22"/>
      <c r="AK690" s="22"/>
      <c r="AL690" s="22"/>
      <c r="AM690" s="22"/>
      <c r="AN690" s="22"/>
      <c r="AO690" s="22"/>
    </row>
    <row r="691" spans="36:41" x14ac:dyDescent="0.25">
      <c r="AJ691" s="22"/>
      <c r="AK691" s="22"/>
      <c r="AL691" s="22"/>
      <c r="AM691" s="22"/>
      <c r="AN691" s="22"/>
      <c r="AO691" s="22"/>
    </row>
    <row r="692" spans="36:41" x14ac:dyDescent="0.25">
      <c r="AJ692" s="22"/>
      <c r="AK692" s="22"/>
      <c r="AL692" s="22"/>
      <c r="AM692" s="22"/>
      <c r="AN692" s="22"/>
      <c r="AO692" s="22"/>
    </row>
    <row r="693" spans="36:41" x14ac:dyDescent="0.25">
      <c r="AJ693" s="22"/>
      <c r="AK693" s="22"/>
      <c r="AL693" s="22"/>
      <c r="AM693" s="22"/>
      <c r="AN693" s="22"/>
      <c r="AO693" s="22"/>
    </row>
    <row r="694" spans="36:41" x14ac:dyDescent="0.25">
      <c r="AJ694" s="22"/>
      <c r="AK694" s="22"/>
      <c r="AL694" s="22"/>
      <c r="AM694" s="22"/>
      <c r="AN694" s="22"/>
      <c r="AO694" s="22"/>
    </row>
    <row r="695" spans="36:41" x14ac:dyDescent="0.25">
      <c r="AJ695" s="22"/>
      <c r="AK695" s="22"/>
      <c r="AL695" s="22"/>
      <c r="AM695" s="22"/>
      <c r="AN695" s="22"/>
      <c r="AO695" s="22"/>
    </row>
    <row r="696" spans="36:41" x14ac:dyDescent="0.25">
      <c r="AJ696" s="22"/>
      <c r="AK696" s="22"/>
      <c r="AL696" s="22"/>
      <c r="AM696" s="22"/>
      <c r="AN696" s="22"/>
      <c r="AO696" s="22"/>
    </row>
    <row r="697" spans="36:41" x14ac:dyDescent="0.25">
      <c r="AJ697" s="22"/>
      <c r="AK697" s="22"/>
      <c r="AL697" s="22"/>
      <c r="AM697" s="22"/>
      <c r="AN697" s="22"/>
      <c r="AO697" s="22"/>
    </row>
    <row r="698" spans="36:41" x14ac:dyDescent="0.25">
      <c r="AJ698" s="22"/>
      <c r="AK698" s="22"/>
      <c r="AL698" s="22"/>
      <c r="AM698" s="22"/>
      <c r="AN698" s="22"/>
      <c r="AO698" s="22"/>
    </row>
    <row r="699" spans="36:41" x14ac:dyDescent="0.25">
      <c r="AJ699" s="22"/>
      <c r="AK699" s="22"/>
      <c r="AL699" s="22"/>
      <c r="AM699" s="22"/>
      <c r="AN699" s="22"/>
      <c r="AO699" s="22"/>
    </row>
    <row r="700" spans="36:41" x14ac:dyDescent="0.25">
      <c r="AJ700" s="22"/>
      <c r="AK700" s="22"/>
      <c r="AL700" s="22"/>
      <c r="AM700" s="22"/>
      <c r="AN700" s="22"/>
      <c r="AO700" s="22"/>
    </row>
    <row r="701" spans="36:41" x14ac:dyDescent="0.25">
      <c r="AJ701" s="22"/>
      <c r="AK701" s="22"/>
      <c r="AL701" s="22"/>
      <c r="AM701" s="22"/>
      <c r="AN701" s="22"/>
      <c r="AO701" s="22"/>
    </row>
    <row r="702" spans="36:41" x14ac:dyDescent="0.25">
      <c r="AJ702" s="22"/>
      <c r="AK702" s="22"/>
      <c r="AL702" s="22"/>
      <c r="AM702" s="22"/>
      <c r="AN702" s="22"/>
      <c r="AO702" s="22"/>
    </row>
    <row r="703" spans="36:41" x14ac:dyDescent="0.25">
      <c r="AJ703" s="22"/>
      <c r="AK703" s="22"/>
      <c r="AL703" s="22"/>
      <c r="AM703" s="22"/>
      <c r="AN703" s="22"/>
      <c r="AO703" s="22"/>
    </row>
    <row r="704" spans="36:41" x14ac:dyDescent="0.25">
      <c r="AJ704" s="22"/>
      <c r="AK704" s="22"/>
      <c r="AL704" s="22"/>
      <c r="AM704" s="22"/>
      <c r="AN704" s="22"/>
      <c r="AO704" s="22"/>
    </row>
    <row r="705" spans="36:41" x14ac:dyDescent="0.25">
      <c r="AJ705" s="22"/>
      <c r="AK705" s="22"/>
      <c r="AL705" s="22"/>
      <c r="AM705" s="22"/>
      <c r="AN705" s="22"/>
      <c r="AO705" s="22"/>
    </row>
    <row r="706" spans="36:41" x14ac:dyDescent="0.25">
      <c r="AJ706" s="22"/>
      <c r="AK706" s="22"/>
      <c r="AL706" s="22"/>
      <c r="AM706" s="22"/>
      <c r="AN706" s="22"/>
      <c r="AO706" s="22"/>
    </row>
    <row r="707" spans="36:41" x14ac:dyDescent="0.25">
      <c r="AJ707" s="22"/>
      <c r="AK707" s="22"/>
      <c r="AL707" s="22"/>
      <c r="AM707" s="22"/>
      <c r="AN707" s="22"/>
      <c r="AO707" s="22"/>
    </row>
    <row r="708" spans="36:41" x14ac:dyDescent="0.25">
      <c r="AJ708" s="22"/>
      <c r="AK708" s="22"/>
      <c r="AL708" s="22"/>
      <c r="AM708" s="22"/>
      <c r="AN708" s="22"/>
      <c r="AO708" s="22"/>
    </row>
    <row r="709" spans="36:41" x14ac:dyDescent="0.25">
      <c r="AJ709" s="22"/>
      <c r="AK709" s="22"/>
      <c r="AL709" s="22"/>
      <c r="AM709" s="22"/>
      <c r="AN709" s="22"/>
      <c r="AO709" s="22"/>
    </row>
    <row r="710" spans="36:41" x14ac:dyDescent="0.25">
      <c r="AJ710" s="22"/>
      <c r="AK710" s="22"/>
      <c r="AL710" s="22"/>
      <c r="AM710" s="22"/>
      <c r="AN710" s="22"/>
      <c r="AO710" s="22"/>
    </row>
    <row r="711" spans="36:41" x14ac:dyDescent="0.25">
      <c r="AJ711" s="22"/>
      <c r="AK711" s="22"/>
      <c r="AL711" s="22"/>
      <c r="AM711" s="22"/>
      <c r="AN711" s="22"/>
      <c r="AO711" s="22"/>
    </row>
    <row r="712" spans="36:41" x14ac:dyDescent="0.25">
      <c r="AJ712" s="22"/>
      <c r="AK712" s="22"/>
      <c r="AL712" s="22"/>
      <c r="AM712" s="22"/>
      <c r="AN712" s="22"/>
      <c r="AO712" s="22"/>
    </row>
    <row r="713" spans="36:41" x14ac:dyDescent="0.25">
      <c r="AJ713" s="22"/>
      <c r="AK713" s="22"/>
      <c r="AL713" s="22"/>
      <c r="AM713" s="22"/>
      <c r="AN713" s="22"/>
      <c r="AO713" s="22"/>
    </row>
    <row r="714" spans="36:41" x14ac:dyDescent="0.25">
      <c r="AJ714" s="22"/>
      <c r="AK714" s="22"/>
      <c r="AL714" s="22"/>
      <c r="AM714" s="22"/>
      <c r="AN714" s="22"/>
      <c r="AO714" s="22"/>
    </row>
    <row r="715" spans="36:41" x14ac:dyDescent="0.25">
      <c r="AJ715" s="22"/>
      <c r="AK715" s="22"/>
      <c r="AL715" s="22"/>
      <c r="AM715" s="22"/>
      <c r="AN715" s="22"/>
      <c r="AO715" s="22"/>
    </row>
    <row r="716" spans="36:41" x14ac:dyDescent="0.25">
      <c r="AJ716" s="22"/>
      <c r="AK716" s="22"/>
      <c r="AL716" s="22"/>
      <c r="AM716" s="22"/>
      <c r="AN716" s="22"/>
      <c r="AO716" s="22"/>
    </row>
    <row r="717" spans="36:41" x14ac:dyDescent="0.25">
      <c r="AJ717" s="22"/>
      <c r="AK717" s="22"/>
      <c r="AL717" s="22"/>
      <c r="AM717" s="22"/>
      <c r="AN717" s="22"/>
      <c r="AO717" s="22"/>
    </row>
    <row r="718" spans="36:41" x14ac:dyDescent="0.25">
      <c r="AJ718" s="22"/>
      <c r="AK718" s="22"/>
      <c r="AL718" s="22"/>
      <c r="AM718" s="22"/>
      <c r="AN718" s="22"/>
      <c r="AO718" s="22"/>
    </row>
    <row r="719" spans="36:41" x14ac:dyDescent="0.25">
      <c r="AJ719" s="22"/>
      <c r="AK719" s="22"/>
      <c r="AL719" s="22"/>
      <c r="AM719" s="22"/>
      <c r="AN719" s="22"/>
      <c r="AO719" s="22"/>
    </row>
    <row r="720" spans="36:41" x14ac:dyDescent="0.25">
      <c r="AJ720" s="22"/>
      <c r="AK720" s="22"/>
      <c r="AL720" s="22"/>
      <c r="AM720" s="22"/>
      <c r="AN720" s="22"/>
      <c r="AO720" s="22"/>
    </row>
    <row r="721" spans="36:41" x14ac:dyDescent="0.25">
      <c r="AJ721" s="22"/>
      <c r="AK721" s="22"/>
      <c r="AL721" s="22"/>
      <c r="AM721" s="22"/>
      <c r="AN721" s="22"/>
      <c r="AO721" s="22"/>
    </row>
    <row r="722" spans="36:41" x14ac:dyDescent="0.25">
      <c r="AJ722" s="22"/>
      <c r="AK722" s="22"/>
      <c r="AL722" s="22"/>
      <c r="AM722" s="22"/>
      <c r="AN722" s="22"/>
      <c r="AO722" s="22"/>
    </row>
    <row r="723" spans="36:41" x14ac:dyDescent="0.25">
      <c r="AJ723" s="22"/>
      <c r="AK723" s="22"/>
      <c r="AL723" s="22"/>
      <c r="AM723" s="22"/>
      <c r="AN723" s="22"/>
      <c r="AO723" s="22"/>
    </row>
    <row r="724" spans="36:41" x14ac:dyDescent="0.25">
      <c r="AJ724" s="22"/>
      <c r="AK724" s="22"/>
      <c r="AL724" s="22"/>
      <c r="AM724" s="22"/>
      <c r="AN724" s="22"/>
      <c r="AO724" s="22"/>
    </row>
    <row r="725" spans="36:41" x14ac:dyDescent="0.25">
      <c r="AJ725" s="22"/>
      <c r="AK725" s="22"/>
      <c r="AL725" s="22"/>
      <c r="AM725" s="22"/>
      <c r="AN725" s="22"/>
      <c r="AO725" s="22"/>
    </row>
    <row r="726" spans="36:41" x14ac:dyDescent="0.25">
      <c r="AJ726" s="22"/>
      <c r="AK726" s="22"/>
      <c r="AL726" s="22"/>
      <c r="AM726" s="22"/>
      <c r="AN726" s="22"/>
      <c r="AO726" s="22"/>
    </row>
    <row r="727" spans="36:41" x14ac:dyDescent="0.25">
      <c r="AJ727" s="22"/>
      <c r="AK727" s="22"/>
      <c r="AL727" s="22"/>
      <c r="AM727" s="22"/>
      <c r="AN727" s="22"/>
      <c r="AO727" s="22"/>
    </row>
    <row r="728" spans="36:41" x14ac:dyDescent="0.25">
      <c r="AJ728" s="22"/>
      <c r="AK728" s="22"/>
      <c r="AL728" s="22"/>
      <c r="AM728" s="22"/>
      <c r="AN728" s="22"/>
      <c r="AO728" s="22"/>
    </row>
    <row r="729" spans="36:41" x14ac:dyDescent="0.25">
      <c r="AJ729" s="22"/>
      <c r="AK729" s="22"/>
      <c r="AL729" s="22"/>
      <c r="AM729" s="22"/>
      <c r="AN729" s="22"/>
      <c r="AO729" s="22"/>
    </row>
    <row r="730" spans="36:41" x14ac:dyDescent="0.25">
      <c r="AJ730" s="22"/>
      <c r="AK730" s="22"/>
      <c r="AL730" s="22"/>
      <c r="AM730" s="22"/>
      <c r="AN730" s="22"/>
      <c r="AO730" s="22"/>
    </row>
    <row r="731" spans="36:41" x14ac:dyDescent="0.25">
      <c r="AJ731" s="22"/>
      <c r="AK731" s="22"/>
      <c r="AL731" s="22"/>
      <c r="AM731" s="22"/>
      <c r="AN731" s="22"/>
      <c r="AO731" s="22"/>
    </row>
    <row r="732" spans="36:41" x14ac:dyDescent="0.25">
      <c r="AJ732" s="22"/>
      <c r="AK732" s="22"/>
      <c r="AL732" s="22"/>
      <c r="AM732" s="22"/>
      <c r="AN732" s="22"/>
      <c r="AO732" s="22"/>
    </row>
    <row r="733" spans="36:41" x14ac:dyDescent="0.25">
      <c r="AJ733" s="22"/>
      <c r="AK733" s="22"/>
      <c r="AL733" s="22"/>
      <c r="AM733" s="22"/>
      <c r="AN733" s="22"/>
      <c r="AO733" s="22"/>
    </row>
    <row r="734" spans="36:41" x14ac:dyDescent="0.25">
      <c r="AJ734" s="22"/>
      <c r="AK734" s="22"/>
      <c r="AL734" s="22"/>
      <c r="AM734" s="22"/>
      <c r="AN734" s="22"/>
      <c r="AO734" s="22"/>
    </row>
    <row r="735" spans="36:41" x14ac:dyDescent="0.25">
      <c r="AJ735" s="22"/>
      <c r="AK735" s="22"/>
      <c r="AL735" s="22"/>
      <c r="AM735" s="22"/>
      <c r="AN735" s="22"/>
      <c r="AO735" s="22"/>
    </row>
    <row r="736" spans="36:41" x14ac:dyDescent="0.25">
      <c r="AJ736" s="22"/>
      <c r="AK736" s="22"/>
      <c r="AL736" s="22"/>
      <c r="AM736" s="22"/>
      <c r="AN736" s="22"/>
      <c r="AO736" s="22"/>
    </row>
    <row r="737" spans="36:41" x14ac:dyDescent="0.25">
      <c r="AJ737" s="22"/>
      <c r="AK737" s="22"/>
      <c r="AL737" s="22"/>
      <c r="AM737" s="22"/>
      <c r="AN737" s="22"/>
      <c r="AO737" s="22"/>
    </row>
    <row r="738" spans="36:41" x14ac:dyDescent="0.25">
      <c r="AJ738" s="22"/>
      <c r="AK738" s="22"/>
      <c r="AL738" s="22"/>
      <c r="AM738" s="22"/>
      <c r="AN738" s="22"/>
      <c r="AO738" s="22"/>
    </row>
    <row r="739" spans="36:41" x14ac:dyDescent="0.25">
      <c r="AJ739" s="22"/>
      <c r="AK739" s="22"/>
      <c r="AL739" s="22"/>
      <c r="AM739" s="22"/>
      <c r="AN739" s="22"/>
      <c r="AO739" s="22"/>
    </row>
    <row r="740" spans="36:41" x14ac:dyDescent="0.25">
      <c r="AJ740" s="22"/>
      <c r="AK740" s="22"/>
      <c r="AL740" s="22"/>
      <c r="AM740" s="22"/>
      <c r="AN740" s="22"/>
      <c r="AO740" s="22"/>
    </row>
    <row r="741" spans="36:41" x14ac:dyDescent="0.25">
      <c r="AJ741" s="22"/>
      <c r="AK741" s="22"/>
      <c r="AL741" s="22"/>
      <c r="AM741" s="22"/>
      <c r="AN741" s="22"/>
      <c r="AO741" s="22"/>
    </row>
    <row r="742" spans="36:41" x14ac:dyDescent="0.25">
      <c r="AJ742" s="22"/>
      <c r="AK742" s="22"/>
      <c r="AL742" s="22"/>
      <c r="AM742" s="22"/>
      <c r="AN742" s="22"/>
      <c r="AO742" s="22"/>
    </row>
    <row r="743" spans="36:41" x14ac:dyDescent="0.25">
      <c r="AJ743" s="22"/>
      <c r="AK743" s="22"/>
      <c r="AL743" s="22"/>
      <c r="AM743" s="22"/>
      <c r="AN743" s="22"/>
      <c r="AO743" s="22"/>
    </row>
    <row r="744" spans="36:41" x14ac:dyDescent="0.25">
      <c r="AJ744" s="22"/>
      <c r="AK744" s="22"/>
      <c r="AL744" s="22"/>
      <c r="AM744" s="22"/>
      <c r="AN744" s="22"/>
      <c r="AO744" s="22"/>
    </row>
    <row r="745" spans="36:41" x14ac:dyDescent="0.25">
      <c r="AJ745" s="22"/>
      <c r="AK745" s="22"/>
      <c r="AL745" s="22"/>
      <c r="AM745" s="22"/>
      <c r="AN745" s="22"/>
      <c r="AO745" s="22"/>
    </row>
    <row r="746" spans="36:41" x14ac:dyDescent="0.25">
      <c r="AJ746" s="22"/>
      <c r="AK746" s="22"/>
      <c r="AL746" s="22"/>
      <c r="AM746" s="22"/>
      <c r="AN746" s="22"/>
      <c r="AO746" s="22"/>
    </row>
    <row r="747" spans="36:41" x14ac:dyDescent="0.25">
      <c r="AJ747" s="22"/>
      <c r="AK747" s="22"/>
      <c r="AL747" s="22"/>
      <c r="AM747" s="22"/>
      <c r="AN747" s="22"/>
      <c r="AO747" s="22"/>
    </row>
    <row r="748" spans="36:41" x14ac:dyDescent="0.25">
      <c r="AJ748" s="22"/>
      <c r="AK748" s="22"/>
      <c r="AL748" s="22"/>
      <c r="AM748" s="22"/>
      <c r="AN748" s="22"/>
      <c r="AO748" s="22"/>
    </row>
    <row r="749" spans="36:41" x14ac:dyDescent="0.25">
      <c r="AJ749" s="22"/>
      <c r="AK749" s="22"/>
      <c r="AL749" s="22"/>
      <c r="AM749" s="22"/>
      <c r="AN749" s="22"/>
      <c r="AO749" s="22"/>
    </row>
    <row r="750" spans="36:41" x14ac:dyDescent="0.25">
      <c r="AJ750" s="22"/>
      <c r="AK750" s="22"/>
      <c r="AL750" s="22"/>
      <c r="AM750" s="22"/>
      <c r="AN750" s="22"/>
      <c r="AO750" s="22"/>
    </row>
    <row r="751" spans="36:41" x14ac:dyDescent="0.25">
      <c r="AJ751" s="22"/>
      <c r="AK751" s="22"/>
      <c r="AL751" s="22"/>
      <c r="AM751" s="22"/>
      <c r="AN751" s="22"/>
      <c r="AO751" s="22"/>
    </row>
    <row r="752" spans="36:41" x14ac:dyDescent="0.25">
      <c r="AJ752" s="22"/>
      <c r="AK752" s="22"/>
      <c r="AL752" s="22"/>
      <c r="AM752" s="22"/>
      <c r="AN752" s="22"/>
      <c r="AO752" s="22"/>
    </row>
    <row r="753" spans="36:41" x14ac:dyDescent="0.25">
      <c r="AJ753" s="22"/>
      <c r="AK753" s="22"/>
      <c r="AL753" s="22"/>
      <c r="AM753" s="22"/>
      <c r="AN753" s="22"/>
      <c r="AO753" s="22"/>
    </row>
    <row r="754" spans="36:41" x14ac:dyDescent="0.25">
      <c r="AJ754" s="22"/>
      <c r="AK754" s="22"/>
      <c r="AL754" s="22"/>
      <c r="AM754" s="22"/>
      <c r="AN754" s="22"/>
      <c r="AO754" s="22"/>
    </row>
    <row r="755" spans="36:41" x14ac:dyDescent="0.25">
      <c r="AJ755" s="22"/>
      <c r="AK755" s="22"/>
      <c r="AL755" s="22"/>
      <c r="AM755" s="22"/>
      <c r="AN755" s="22"/>
      <c r="AO755" s="22"/>
    </row>
    <row r="756" spans="36:41" x14ac:dyDescent="0.25">
      <c r="AJ756" s="22"/>
      <c r="AK756" s="22"/>
      <c r="AL756" s="22"/>
      <c r="AM756" s="22"/>
      <c r="AN756" s="22"/>
      <c r="AO756" s="22"/>
    </row>
    <row r="757" spans="36:41" x14ac:dyDescent="0.25">
      <c r="AJ757" s="22"/>
      <c r="AK757" s="22"/>
      <c r="AL757" s="22"/>
      <c r="AM757" s="22"/>
      <c r="AN757" s="22"/>
      <c r="AO757" s="22"/>
    </row>
    <row r="758" spans="36:41" x14ac:dyDescent="0.25">
      <c r="AJ758" s="22"/>
      <c r="AK758" s="22"/>
      <c r="AL758" s="22"/>
      <c r="AM758" s="22"/>
      <c r="AN758" s="22"/>
      <c r="AO758" s="22"/>
    </row>
    <row r="759" spans="36:41" x14ac:dyDescent="0.25">
      <c r="AJ759" s="22"/>
      <c r="AK759" s="22"/>
      <c r="AL759" s="22"/>
      <c r="AM759" s="22"/>
      <c r="AN759" s="22"/>
      <c r="AO759" s="22"/>
    </row>
    <row r="760" spans="36:41" x14ac:dyDescent="0.25">
      <c r="AJ760" s="22"/>
      <c r="AK760" s="22"/>
      <c r="AL760" s="22"/>
      <c r="AM760" s="22"/>
      <c r="AN760" s="22"/>
      <c r="AO760" s="22"/>
    </row>
    <row r="761" spans="36:41" x14ac:dyDescent="0.25">
      <c r="AJ761" s="22"/>
      <c r="AK761" s="22"/>
      <c r="AL761" s="22"/>
      <c r="AM761" s="22"/>
      <c r="AN761" s="22"/>
      <c r="AO761" s="22"/>
    </row>
    <row r="762" spans="36:41" x14ac:dyDescent="0.25">
      <c r="AJ762" s="22"/>
      <c r="AK762" s="22"/>
      <c r="AL762" s="22"/>
      <c r="AM762" s="22"/>
      <c r="AN762" s="22"/>
      <c r="AO762" s="22"/>
    </row>
    <row r="763" spans="36:41" x14ac:dyDescent="0.25">
      <c r="AJ763" s="22"/>
      <c r="AK763" s="22"/>
      <c r="AL763" s="22"/>
      <c r="AM763" s="22"/>
      <c r="AN763" s="22"/>
      <c r="AO763" s="22"/>
    </row>
    <row r="764" spans="36:41" x14ac:dyDescent="0.25">
      <c r="AJ764" s="22"/>
      <c r="AK764" s="22"/>
      <c r="AL764" s="22"/>
      <c r="AM764" s="22"/>
      <c r="AN764" s="22"/>
      <c r="AO764" s="22"/>
    </row>
    <row r="765" spans="36:41" x14ac:dyDescent="0.25">
      <c r="AJ765" s="22"/>
      <c r="AK765" s="22"/>
      <c r="AL765" s="22"/>
      <c r="AM765" s="22"/>
      <c r="AN765" s="22"/>
      <c r="AO765" s="22"/>
    </row>
    <row r="766" spans="36:41" x14ac:dyDescent="0.25">
      <c r="AJ766" s="22"/>
      <c r="AK766" s="22"/>
      <c r="AL766" s="22"/>
      <c r="AM766" s="22"/>
      <c r="AN766" s="22"/>
      <c r="AO766" s="22"/>
    </row>
    <row r="767" spans="36:41" x14ac:dyDescent="0.25">
      <c r="AJ767" s="22"/>
      <c r="AK767" s="22"/>
      <c r="AL767" s="22"/>
      <c r="AM767" s="22"/>
      <c r="AN767" s="22"/>
      <c r="AO767" s="22"/>
    </row>
    <row r="768" spans="36:41" x14ac:dyDescent="0.25">
      <c r="AJ768" s="22"/>
      <c r="AK768" s="22"/>
      <c r="AL768" s="22"/>
      <c r="AM768" s="22"/>
      <c r="AN768" s="22"/>
      <c r="AO768" s="22"/>
    </row>
    <row r="769" spans="36:41" x14ac:dyDescent="0.25">
      <c r="AJ769" s="22"/>
      <c r="AK769" s="22"/>
      <c r="AL769" s="22"/>
      <c r="AM769" s="22"/>
      <c r="AN769" s="22"/>
      <c r="AO769" s="22"/>
    </row>
    <row r="770" spans="36:41" x14ac:dyDescent="0.25">
      <c r="AJ770" s="22"/>
      <c r="AK770" s="22"/>
      <c r="AL770" s="22"/>
      <c r="AM770" s="22"/>
      <c r="AN770" s="22"/>
      <c r="AO770" s="22"/>
    </row>
    <row r="771" spans="36:41" x14ac:dyDescent="0.25">
      <c r="AJ771" s="22"/>
      <c r="AK771" s="22"/>
      <c r="AL771" s="22"/>
      <c r="AM771" s="22"/>
      <c r="AN771" s="22"/>
      <c r="AO771" s="22"/>
    </row>
    <row r="772" spans="36:41" x14ac:dyDescent="0.25">
      <c r="AJ772" s="22"/>
      <c r="AK772" s="22"/>
      <c r="AL772" s="22"/>
      <c r="AM772" s="22"/>
      <c r="AN772" s="22"/>
      <c r="AO772" s="22"/>
    </row>
    <row r="773" spans="36:41" x14ac:dyDescent="0.25">
      <c r="AJ773" s="22"/>
      <c r="AK773" s="22"/>
      <c r="AL773" s="22"/>
      <c r="AM773" s="22"/>
      <c r="AN773" s="22"/>
      <c r="AO773" s="22"/>
    </row>
    <row r="774" spans="36:41" x14ac:dyDescent="0.25">
      <c r="AJ774" s="22"/>
      <c r="AK774" s="22"/>
      <c r="AL774" s="22"/>
      <c r="AM774" s="22"/>
      <c r="AN774" s="22"/>
      <c r="AO774" s="22"/>
    </row>
    <row r="775" spans="36:41" x14ac:dyDescent="0.25">
      <c r="AJ775" s="22"/>
      <c r="AK775" s="22"/>
      <c r="AL775" s="22"/>
      <c r="AM775" s="22"/>
      <c r="AN775" s="22"/>
      <c r="AO775" s="22"/>
    </row>
    <row r="776" spans="36:41" x14ac:dyDescent="0.25">
      <c r="AJ776" s="22"/>
      <c r="AK776" s="22"/>
      <c r="AL776" s="22"/>
      <c r="AM776" s="22"/>
      <c r="AN776" s="22"/>
      <c r="AO776" s="22"/>
    </row>
    <row r="777" spans="36:41" x14ac:dyDescent="0.25">
      <c r="AJ777" s="22"/>
      <c r="AK777" s="22"/>
      <c r="AL777" s="22"/>
      <c r="AM777" s="22"/>
      <c r="AN777" s="22"/>
      <c r="AO777" s="22"/>
    </row>
    <row r="778" spans="36:41" x14ac:dyDescent="0.25">
      <c r="AJ778" s="22"/>
      <c r="AK778" s="22"/>
      <c r="AL778" s="22"/>
      <c r="AM778" s="22"/>
      <c r="AN778" s="22"/>
      <c r="AO778" s="22"/>
    </row>
    <row r="779" spans="36:41" x14ac:dyDescent="0.25">
      <c r="AJ779" s="22"/>
      <c r="AK779" s="22"/>
      <c r="AL779" s="22"/>
      <c r="AM779" s="22"/>
      <c r="AN779" s="22"/>
      <c r="AO779" s="22"/>
    </row>
    <row r="780" spans="36:41" x14ac:dyDescent="0.25">
      <c r="AJ780" s="22"/>
      <c r="AK780" s="22"/>
      <c r="AL780" s="22"/>
      <c r="AM780" s="22"/>
      <c r="AN780" s="22"/>
      <c r="AO780" s="22"/>
    </row>
    <row r="781" spans="36:41" x14ac:dyDescent="0.25">
      <c r="AJ781" s="22"/>
      <c r="AK781" s="22"/>
      <c r="AL781" s="22"/>
      <c r="AM781" s="22"/>
      <c r="AN781" s="22"/>
      <c r="AO781" s="22"/>
    </row>
    <row r="782" spans="36:41" x14ac:dyDescent="0.25">
      <c r="AJ782" s="22"/>
      <c r="AK782" s="22"/>
      <c r="AL782" s="22"/>
      <c r="AM782" s="22"/>
      <c r="AN782" s="22"/>
      <c r="AO782" s="22"/>
    </row>
    <row r="783" spans="36:41" x14ac:dyDescent="0.25">
      <c r="AJ783" s="22"/>
      <c r="AK783" s="22"/>
      <c r="AL783" s="22"/>
      <c r="AM783" s="22"/>
      <c r="AN783" s="22"/>
      <c r="AO783" s="22"/>
    </row>
    <row r="784" spans="36:41" x14ac:dyDescent="0.25">
      <c r="AJ784" s="22"/>
      <c r="AK784" s="22"/>
      <c r="AL784" s="22"/>
      <c r="AM784" s="22"/>
      <c r="AN784" s="22"/>
      <c r="AO784" s="22"/>
    </row>
    <row r="785" spans="36:41" x14ac:dyDescent="0.25">
      <c r="AJ785" s="22"/>
      <c r="AK785" s="22"/>
      <c r="AL785" s="22"/>
      <c r="AM785" s="22"/>
      <c r="AN785" s="22"/>
      <c r="AO785" s="22"/>
    </row>
    <row r="786" spans="36:41" x14ac:dyDescent="0.25">
      <c r="AJ786" s="22"/>
      <c r="AK786" s="22"/>
      <c r="AL786" s="22"/>
      <c r="AM786" s="22"/>
      <c r="AN786" s="22"/>
      <c r="AO786" s="22"/>
    </row>
    <row r="787" spans="36:41" x14ac:dyDescent="0.25">
      <c r="AJ787" s="22"/>
      <c r="AK787" s="22"/>
      <c r="AL787" s="22"/>
      <c r="AM787" s="22"/>
      <c r="AN787" s="22"/>
      <c r="AO787" s="22"/>
    </row>
    <row r="788" spans="36:41" x14ac:dyDescent="0.25">
      <c r="AJ788" s="22"/>
      <c r="AK788" s="22"/>
      <c r="AL788" s="22"/>
      <c r="AM788" s="22"/>
      <c r="AN788" s="22"/>
      <c r="AO788" s="22"/>
    </row>
    <row r="789" spans="36:41" x14ac:dyDescent="0.25">
      <c r="AJ789" s="22"/>
      <c r="AK789" s="22"/>
      <c r="AL789" s="22"/>
      <c r="AM789" s="22"/>
      <c r="AN789" s="22"/>
      <c r="AO789" s="22"/>
    </row>
    <row r="790" spans="36:41" x14ac:dyDescent="0.25">
      <c r="AJ790" s="22"/>
      <c r="AK790" s="22"/>
      <c r="AL790" s="22"/>
      <c r="AM790" s="22"/>
      <c r="AN790" s="22"/>
      <c r="AO790" s="22"/>
    </row>
    <row r="791" spans="36:41" x14ac:dyDescent="0.25">
      <c r="AJ791" s="22"/>
      <c r="AK791" s="22"/>
      <c r="AL791" s="22"/>
      <c r="AM791" s="22"/>
      <c r="AN791" s="22"/>
      <c r="AO791" s="22"/>
    </row>
    <row r="792" spans="36:41" x14ac:dyDescent="0.25">
      <c r="AJ792" s="22"/>
      <c r="AK792" s="22"/>
      <c r="AL792" s="22"/>
      <c r="AM792" s="22"/>
      <c r="AN792" s="22"/>
      <c r="AO792" s="22"/>
    </row>
    <row r="793" spans="36:41" x14ac:dyDescent="0.25">
      <c r="AJ793" s="22"/>
      <c r="AK793" s="22"/>
      <c r="AL793" s="22"/>
      <c r="AM793" s="22"/>
      <c r="AN793" s="22"/>
      <c r="AO793" s="22"/>
    </row>
    <row r="794" spans="36:41" x14ac:dyDescent="0.25">
      <c r="AJ794" s="22"/>
      <c r="AK794" s="22"/>
      <c r="AL794" s="22"/>
      <c r="AM794" s="22"/>
      <c r="AN794" s="22"/>
      <c r="AO794" s="22"/>
    </row>
    <row r="795" spans="36:41" x14ac:dyDescent="0.25">
      <c r="AJ795" s="22"/>
      <c r="AK795" s="22"/>
      <c r="AL795" s="22"/>
      <c r="AM795" s="22"/>
      <c r="AN795" s="22"/>
      <c r="AO795" s="22"/>
    </row>
    <row r="796" spans="36:41" x14ac:dyDescent="0.25">
      <c r="AJ796" s="22"/>
      <c r="AK796" s="22"/>
      <c r="AL796" s="22"/>
      <c r="AM796" s="22"/>
      <c r="AN796" s="22"/>
      <c r="AO796" s="22"/>
    </row>
    <row r="797" spans="36:41" x14ac:dyDescent="0.25">
      <c r="AJ797" s="22"/>
      <c r="AK797" s="22"/>
      <c r="AL797" s="22"/>
      <c r="AM797" s="22"/>
      <c r="AN797" s="22"/>
      <c r="AO797" s="22"/>
    </row>
    <row r="798" spans="36:41" x14ac:dyDescent="0.25">
      <c r="AJ798" s="22"/>
      <c r="AK798" s="22"/>
      <c r="AL798" s="22"/>
      <c r="AM798" s="22"/>
      <c r="AN798" s="22"/>
      <c r="AO798" s="22"/>
    </row>
    <row r="799" spans="36:41" x14ac:dyDescent="0.25">
      <c r="AJ799" s="22"/>
      <c r="AK799" s="22"/>
      <c r="AL799" s="22"/>
      <c r="AM799" s="22"/>
      <c r="AN799" s="22"/>
      <c r="AO799" s="22"/>
    </row>
    <row r="800" spans="36:41" x14ac:dyDescent="0.25">
      <c r="AJ800" s="22"/>
      <c r="AK800" s="22"/>
      <c r="AL800" s="22"/>
      <c r="AM800" s="22"/>
      <c r="AN800" s="22"/>
      <c r="AO800" s="22"/>
    </row>
    <row r="801" spans="36:41" x14ac:dyDescent="0.25">
      <c r="AJ801" s="22"/>
      <c r="AK801" s="22"/>
      <c r="AL801" s="22"/>
      <c r="AM801" s="22"/>
      <c r="AN801" s="22"/>
      <c r="AO801" s="22"/>
    </row>
    <row r="802" spans="36:41" x14ac:dyDescent="0.25">
      <c r="AJ802" s="22"/>
      <c r="AK802" s="22"/>
      <c r="AL802" s="22"/>
      <c r="AM802" s="22"/>
      <c r="AN802" s="22"/>
      <c r="AO802" s="22"/>
    </row>
    <row r="803" spans="36:41" x14ac:dyDescent="0.25">
      <c r="AJ803" s="22"/>
      <c r="AK803" s="22"/>
      <c r="AL803" s="22"/>
      <c r="AM803" s="22"/>
      <c r="AN803" s="22"/>
      <c r="AO803" s="22"/>
    </row>
    <row r="804" spans="36:41" x14ac:dyDescent="0.25">
      <c r="AJ804" s="22"/>
      <c r="AK804" s="22"/>
      <c r="AL804" s="22"/>
      <c r="AM804" s="22"/>
      <c r="AN804" s="22"/>
      <c r="AO804" s="22"/>
    </row>
    <row r="805" spans="36:41" x14ac:dyDescent="0.25">
      <c r="AJ805" s="22"/>
      <c r="AK805" s="22"/>
      <c r="AL805" s="22"/>
      <c r="AM805" s="22"/>
      <c r="AN805" s="22"/>
      <c r="AO805" s="22"/>
    </row>
    <row r="806" spans="36:41" x14ac:dyDescent="0.25">
      <c r="AJ806" s="22"/>
      <c r="AK806" s="22"/>
      <c r="AL806" s="22"/>
      <c r="AM806" s="22"/>
      <c r="AN806" s="22"/>
      <c r="AO806" s="22"/>
    </row>
    <row r="807" spans="36:41" x14ac:dyDescent="0.25">
      <c r="AJ807" s="22"/>
      <c r="AK807" s="22"/>
      <c r="AL807" s="22"/>
      <c r="AM807" s="22"/>
      <c r="AN807" s="22"/>
      <c r="AO807" s="22"/>
    </row>
    <row r="808" spans="36:41" x14ac:dyDescent="0.25">
      <c r="AJ808" s="22"/>
      <c r="AK808" s="22"/>
      <c r="AL808" s="22"/>
      <c r="AM808" s="22"/>
      <c r="AN808" s="22"/>
      <c r="AO808" s="22"/>
    </row>
    <row r="809" spans="36:41" x14ac:dyDescent="0.25">
      <c r="AJ809" s="22"/>
      <c r="AK809" s="22"/>
      <c r="AL809" s="22"/>
      <c r="AM809" s="22"/>
      <c r="AN809" s="22"/>
      <c r="AO809" s="22"/>
    </row>
    <row r="810" spans="36:41" x14ac:dyDescent="0.25">
      <c r="AJ810" s="22"/>
      <c r="AK810" s="22"/>
      <c r="AL810" s="22"/>
      <c r="AM810" s="22"/>
      <c r="AN810" s="22"/>
      <c r="AO810" s="22"/>
    </row>
    <row r="811" spans="36:41" x14ac:dyDescent="0.25">
      <c r="AJ811" s="22"/>
      <c r="AK811" s="22"/>
      <c r="AL811" s="22"/>
      <c r="AM811" s="22"/>
      <c r="AN811" s="22"/>
      <c r="AO811" s="22"/>
    </row>
    <row r="812" spans="36:41" x14ac:dyDescent="0.25">
      <c r="AJ812" s="22"/>
      <c r="AK812" s="22"/>
      <c r="AL812" s="22"/>
      <c r="AM812" s="22"/>
      <c r="AN812" s="22"/>
      <c r="AO812" s="22"/>
    </row>
    <row r="813" spans="36:41" x14ac:dyDescent="0.25">
      <c r="AJ813" s="22"/>
      <c r="AK813" s="22"/>
      <c r="AL813" s="22"/>
      <c r="AM813" s="22"/>
      <c r="AN813" s="22"/>
      <c r="AO813" s="22"/>
    </row>
    <row r="814" spans="36:41" x14ac:dyDescent="0.25">
      <c r="AJ814" s="22"/>
      <c r="AK814" s="22"/>
      <c r="AL814" s="22"/>
      <c r="AM814" s="22"/>
      <c r="AN814" s="22"/>
      <c r="AO814" s="22"/>
    </row>
    <row r="815" spans="36:41" x14ac:dyDescent="0.25">
      <c r="AJ815" s="22"/>
      <c r="AK815" s="22"/>
      <c r="AL815" s="22"/>
      <c r="AM815" s="22"/>
      <c r="AN815" s="22"/>
      <c r="AO815" s="22"/>
    </row>
    <row r="816" spans="36:41" x14ac:dyDescent="0.25">
      <c r="AJ816" s="22"/>
      <c r="AK816" s="22"/>
      <c r="AL816" s="22"/>
      <c r="AM816" s="22"/>
      <c r="AN816" s="22"/>
      <c r="AO816" s="22"/>
    </row>
    <row r="817" spans="36:41" x14ac:dyDescent="0.25">
      <c r="AJ817" s="22"/>
      <c r="AK817" s="22"/>
      <c r="AL817" s="22"/>
      <c r="AM817" s="22"/>
      <c r="AN817" s="22"/>
      <c r="AO817" s="22"/>
    </row>
    <row r="818" spans="36:41" x14ac:dyDescent="0.25">
      <c r="AJ818" s="22"/>
      <c r="AK818" s="22"/>
      <c r="AL818" s="22"/>
      <c r="AM818" s="22"/>
      <c r="AN818" s="22"/>
      <c r="AO818" s="22"/>
    </row>
    <row r="819" spans="36:41" x14ac:dyDescent="0.25">
      <c r="AJ819" s="22"/>
      <c r="AK819" s="22"/>
      <c r="AL819" s="22"/>
      <c r="AM819" s="22"/>
      <c r="AN819" s="22"/>
      <c r="AO819" s="22"/>
    </row>
    <row r="820" spans="36:41" x14ac:dyDescent="0.25">
      <c r="AJ820" s="22"/>
      <c r="AK820" s="22"/>
      <c r="AL820" s="22"/>
      <c r="AM820" s="22"/>
      <c r="AN820" s="22"/>
      <c r="AO820" s="22"/>
    </row>
    <row r="821" spans="36:41" x14ac:dyDescent="0.25">
      <c r="AJ821" s="22"/>
      <c r="AK821" s="22"/>
      <c r="AL821" s="22"/>
      <c r="AM821" s="22"/>
      <c r="AN821" s="22"/>
      <c r="AO821" s="22"/>
    </row>
    <row r="822" spans="36:41" x14ac:dyDescent="0.25">
      <c r="AJ822" s="22"/>
      <c r="AK822" s="22"/>
      <c r="AL822" s="22"/>
      <c r="AM822" s="22"/>
      <c r="AN822" s="22"/>
      <c r="AO822" s="22"/>
    </row>
    <row r="823" spans="36:41" x14ac:dyDescent="0.25">
      <c r="AJ823" s="22"/>
      <c r="AK823" s="22"/>
      <c r="AL823" s="22"/>
      <c r="AM823" s="22"/>
      <c r="AN823" s="22"/>
      <c r="AO823" s="22"/>
    </row>
    <row r="824" spans="36:41" x14ac:dyDescent="0.25">
      <c r="AJ824" s="22"/>
      <c r="AK824" s="22"/>
      <c r="AL824" s="22"/>
      <c r="AM824" s="22"/>
      <c r="AN824" s="22"/>
      <c r="AO824" s="22"/>
    </row>
    <row r="825" spans="36:41" x14ac:dyDescent="0.25">
      <c r="AJ825" s="22"/>
      <c r="AK825" s="22"/>
      <c r="AL825" s="22"/>
      <c r="AM825" s="22"/>
      <c r="AN825" s="22"/>
      <c r="AO825" s="22"/>
    </row>
    <row r="826" spans="36:41" x14ac:dyDescent="0.25">
      <c r="AJ826" s="22"/>
      <c r="AK826" s="22"/>
      <c r="AL826" s="22"/>
      <c r="AM826" s="22"/>
      <c r="AN826" s="22"/>
      <c r="AO826" s="22"/>
    </row>
    <row r="827" spans="36:41" x14ac:dyDescent="0.25">
      <c r="AJ827" s="22"/>
      <c r="AK827" s="22"/>
      <c r="AL827" s="22"/>
      <c r="AM827" s="22"/>
      <c r="AN827" s="22"/>
      <c r="AO827" s="22"/>
    </row>
    <row r="828" spans="36:41" x14ac:dyDescent="0.25">
      <c r="AJ828" s="22"/>
      <c r="AK828" s="22"/>
      <c r="AL828" s="22"/>
      <c r="AM828" s="22"/>
      <c r="AN828" s="22"/>
      <c r="AO828" s="22"/>
    </row>
    <row r="829" spans="36:41" x14ac:dyDescent="0.25">
      <c r="AJ829" s="22"/>
      <c r="AK829" s="22"/>
      <c r="AL829" s="22"/>
      <c r="AM829" s="22"/>
      <c r="AN829" s="22"/>
      <c r="AO829" s="22"/>
    </row>
    <row r="830" spans="36:41" x14ac:dyDescent="0.25">
      <c r="AJ830" s="22"/>
      <c r="AK830" s="22"/>
      <c r="AL830" s="22"/>
      <c r="AM830" s="22"/>
      <c r="AN830" s="22"/>
      <c r="AO830" s="22"/>
    </row>
    <row r="831" spans="36:41" x14ac:dyDescent="0.25">
      <c r="AJ831" s="22"/>
      <c r="AK831" s="22"/>
      <c r="AL831" s="22"/>
      <c r="AM831" s="22"/>
      <c r="AN831" s="22"/>
      <c r="AO831" s="22"/>
    </row>
    <row r="832" spans="36:41" x14ac:dyDescent="0.25">
      <c r="AJ832" s="22"/>
      <c r="AK832" s="22"/>
      <c r="AL832" s="22"/>
      <c r="AM832" s="22"/>
      <c r="AN832" s="22"/>
      <c r="AO832" s="22"/>
    </row>
    <row r="833" spans="36:41" x14ac:dyDescent="0.25">
      <c r="AJ833" s="22"/>
      <c r="AK833" s="22"/>
      <c r="AL833" s="22"/>
      <c r="AM833" s="22"/>
      <c r="AN833" s="22"/>
      <c r="AO833" s="22"/>
    </row>
    <row r="834" spans="36:41" x14ac:dyDescent="0.25">
      <c r="AJ834" s="22"/>
      <c r="AK834" s="22"/>
      <c r="AL834" s="22"/>
      <c r="AM834" s="22"/>
      <c r="AN834" s="22"/>
      <c r="AO834" s="22"/>
    </row>
    <row r="835" spans="36:41" x14ac:dyDescent="0.25">
      <c r="AJ835" s="22"/>
      <c r="AK835" s="22"/>
      <c r="AL835" s="22"/>
      <c r="AM835" s="22"/>
      <c r="AN835" s="22"/>
      <c r="AO835" s="22"/>
    </row>
    <row r="836" spans="36:41" x14ac:dyDescent="0.25">
      <c r="AJ836" s="22"/>
      <c r="AK836" s="22"/>
      <c r="AL836" s="22"/>
      <c r="AM836" s="22"/>
      <c r="AN836" s="22"/>
      <c r="AO836" s="22"/>
    </row>
    <row r="837" spans="36:41" x14ac:dyDescent="0.25">
      <c r="AJ837" s="22"/>
      <c r="AK837" s="22"/>
      <c r="AL837" s="22"/>
      <c r="AM837" s="22"/>
      <c r="AN837" s="22"/>
      <c r="AO837" s="22"/>
    </row>
    <row r="838" spans="36:41" x14ac:dyDescent="0.25">
      <c r="AJ838" s="22"/>
      <c r="AK838" s="22"/>
      <c r="AL838" s="22"/>
      <c r="AM838" s="22"/>
      <c r="AN838" s="22"/>
      <c r="AO838" s="22"/>
    </row>
    <row r="839" spans="36:41" x14ac:dyDescent="0.25">
      <c r="AJ839" s="22"/>
      <c r="AK839" s="22"/>
      <c r="AL839" s="22"/>
      <c r="AM839" s="22"/>
      <c r="AN839" s="22"/>
      <c r="AO839" s="22"/>
    </row>
    <row r="840" spans="36:41" x14ac:dyDescent="0.25">
      <c r="AJ840" s="22"/>
      <c r="AK840" s="22"/>
      <c r="AL840" s="22"/>
      <c r="AM840" s="22"/>
      <c r="AN840" s="22"/>
      <c r="AO840" s="22"/>
    </row>
    <row r="841" spans="36:41" x14ac:dyDescent="0.25">
      <c r="AJ841" s="22"/>
      <c r="AK841" s="22"/>
      <c r="AL841" s="22"/>
      <c r="AM841" s="22"/>
      <c r="AN841" s="22"/>
      <c r="AO841" s="22"/>
    </row>
    <row r="842" spans="36:41" x14ac:dyDescent="0.25">
      <c r="AJ842" s="22"/>
      <c r="AK842" s="22"/>
      <c r="AL842" s="22"/>
      <c r="AM842" s="22"/>
      <c r="AN842" s="22"/>
      <c r="AO842" s="22"/>
    </row>
    <row r="843" spans="36:41" x14ac:dyDescent="0.25">
      <c r="AJ843" s="22"/>
      <c r="AK843" s="22"/>
      <c r="AL843" s="22"/>
      <c r="AM843" s="22"/>
      <c r="AN843" s="22"/>
      <c r="AO843" s="22"/>
    </row>
    <row r="844" spans="36:41" x14ac:dyDescent="0.25">
      <c r="AJ844" s="22"/>
      <c r="AK844" s="22"/>
      <c r="AL844" s="22"/>
      <c r="AM844" s="22"/>
      <c r="AN844" s="22"/>
      <c r="AO844" s="22"/>
    </row>
    <row r="845" spans="36:41" x14ac:dyDescent="0.25">
      <c r="AJ845" s="22"/>
      <c r="AK845" s="22"/>
      <c r="AL845" s="22"/>
      <c r="AM845" s="22"/>
      <c r="AN845" s="22"/>
      <c r="AO845" s="22"/>
    </row>
    <row r="846" spans="36:41" x14ac:dyDescent="0.25">
      <c r="AJ846" s="22"/>
      <c r="AK846" s="22"/>
      <c r="AL846" s="22"/>
      <c r="AM846" s="22"/>
      <c r="AN846" s="22"/>
      <c r="AO846" s="22"/>
    </row>
    <row r="847" spans="36:41" x14ac:dyDescent="0.25">
      <c r="AJ847" s="22"/>
      <c r="AK847" s="22"/>
      <c r="AL847" s="22"/>
      <c r="AM847" s="22"/>
      <c r="AN847" s="22"/>
      <c r="AO847" s="22"/>
    </row>
    <row r="848" spans="36:41" x14ac:dyDescent="0.25">
      <c r="AJ848" s="22"/>
      <c r="AK848" s="22"/>
      <c r="AL848" s="22"/>
      <c r="AM848" s="22"/>
      <c r="AN848" s="22"/>
      <c r="AO848" s="22"/>
    </row>
    <row r="849" spans="36:41" x14ac:dyDescent="0.25">
      <c r="AJ849" s="22"/>
      <c r="AK849" s="22"/>
      <c r="AL849" s="22"/>
      <c r="AM849" s="22"/>
      <c r="AN849" s="22"/>
      <c r="AO849" s="22"/>
    </row>
    <row r="850" spans="36:41" x14ac:dyDescent="0.25">
      <c r="AJ850" s="22"/>
      <c r="AK850" s="22"/>
      <c r="AL850" s="22"/>
      <c r="AM850" s="22"/>
      <c r="AN850" s="22"/>
      <c r="AO850" s="22"/>
    </row>
    <row r="851" spans="36:41" x14ac:dyDescent="0.25">
      <c r="AJ851" s="22"/>
      <c r="AK851" s="22"/>
      <c r="AL851" s="22"/>
      <c r="AM851" s="22"/>
      <c r="AN851" s="22"/>
      <c r="AO851" s="22"/>
    </row>
    <row r="852" spans="36:41" x14ac:dyDescent="0.25">
      <c r="AJ852" s="22"/>
      <c r="AK852" s="22"/>
      <c r="AL852" s="22"/>
      <c r="AM852" s="22"/>
      <c r="AN852" s="22"/>
      <c r="AO852" s="22"/>
    </row>
    <row r="853" spans="36:41" x14ac:dyDescent="0.25">
      <c r="AJ853" s="22"/>
      <c r="AK853" s="22"/>
      <c r="AL853" s="22"/>
      <c r="AM853" s="22"/>
      <c r="AN853" s="22"/>
      <c r="AO853" s="22"/>
    </row>
    <row r="854" spans="36:41" x14ac:dyDescent="0.25">
      <c r="AJ854" s="22"/>
      <c r="AK854" s="22"/>
      <c r="AL854" s="22"/>
      <c r="AM854" s="22"/>
      <c r="AN854" s="22"/>
      <c r="AO854" s="22"/>
    </row>
    <row r="855" spans="36:41" x14ac:dyDescent="0.25">
      <c r="AJ855" s="22"/>
      <c r="AK855" s="22"/>
      <c r="AL855" s="22"/>
      <c r="AM855" s="22"/>
      <c r="AN855" s="22"/>
      <c r="AO855" s="22"/>
    </row>
    <row r="856" spans="36:41" x14ac:dyDescent="0.25">
      <c r="AJ856" s="22"/>
      <c r="AK856" s="22"/>
      <c r="AL856" s="22"/>
      <c r="AM856" s="22"/>
      <c r="AN856" s="22"/>
      <c r="AO856" s="22"/>
    </row>
    <row r="857" spans="36:41" x14ac:dyDescent="0.25">
      <c r="AJ857" s="22"/>
      <c r="AK857" s="22"/>
      <c r="AL857" s="22"/>
      <c r="AM857" s="22"/>
      <c r="AN857" s="22"/>
      <c r="AO857" s="22"/>
    </row>
    <row r="858" spans="36:41" x14ac:dyDescent="0.25">
      <c r="AJ858" s="22"/>
      <c r="AK858" s="22"/>
      <c r="AL858" s="22"/>
      <c r="AM858" s="22"/>
      <c r="AN858" s="22"/>
      <c r="AO858" s="22"/>
    </row>
    <row r="859" spans="36:41" x14ac:dyDescent="0.25">
      <c r="AJ859" s="22"/>
      <c r="AK859" s="22"/>
      <c r="AL859" s="22"/>
      <c r="AM859" s="22"/>
      <c r="AN859" s="22"/>
      <c r="AO859" s="22"/>
    </row>
    <row r="860" spans="36:41" x14ac:dyDescent="0.25">
      <c r="AJ860" s="22"/>
      <c r="AK860" s="22"/>
      <c r="AL860" s="22"/>
      <c r="AM860" s="22"/>
      <c r="AN860" s="22"/>
      <c r="AO860" s="22"/>
    </row>
    <row r="861" spans="36:41" x14ac:dyDescent="0.25">
      <c r="AJ861" s="22"/>
      <c r="AK861" s="22"/>
      <c r="AL861" s="22"/>
      <c r="AM861" s="22"/>
      <c r="AN861" s="22"/>
      <c r="AO861" s="22"/>
    </row>
    <row r="862" spans="36:41" x14ac:dyDescent="0.25">
      <c r="AJ862" s="22"/>
      <c r="AK862" s="22"/>
      <c r="AL862" s="22"/>
      <c r="AM862" s="22"/>
      <c r="AN862" s="22"/>
      <c r="AO862" s="22"/>
    </row>
    <row r="863" spans="36:41" x14ac:dyDescent="0.25">
      <c r="AJ863" s="22"/>
      <c r="AK863" s="22"/>
      <c r="AL863" s="22"/>
      <c r="AM863" s="22"/>
      <c r="AN863" s="22"/>
      <c r="AO863" s="22"/>
    </row>
    <row r="864" spans="36:41" x14ac:dyDescent="0.25">
      <c r="AJ864" s="22"/>
      <c r="AK864" s="22"/>
      <c r="AL864" s="22"/>
      <c r="AM864" s="22"/>
      <c r="AN864" s="22"/>
      <c r="AO864" s="22"/>
    </row>
    <row r="865" spans="36:41" x14ac:dyDescent="0.25">
      <c r="AJ865" s="22"/>
      <c r="AK865" s="22"/>
      <c r="AL865" s="22"/>
      <c r="AM865" s="22"/>
      <c r="AN865" s="22"/>
      <c r="AO865" s="22"/>
    </row>
    <row r="866" spans="36:41" x14ac:dyDescent="0.25">
      <c r="AJ866" s="22"/>
      <c r="AK866" s="22"/>
      <c r="AL866" s="22"/>
      <c r="AM866" s="22"/>
      <c r="AN866" s="22"/>
      <c r="AO866" s="22"/>
    </row>
    <row r="867" spans="36:41" x14ac:dyDescent="0.25">
      <c r="AJ867" s="22"/>
      <c r="AK867" s="22"/>
      <c r="AL867" s="22"/>
      <c r="AM867" s="22"/>
      <c r="AN867" s="22"/>
      <c r="AO867" s="22"/>
    </row>
    <row r="868" spans="36:41" x14ac:dyDescent="0.25">
      <c r="AJ868" s="22"/>
      <c r="AK868" s="22"/>
      <c r="AL868" s="22"/>
      <c r="AM868" s="22"/>
      <c r="AN868" s="22"/>
      <c r="AO868" s="22"/>
    </row>
    <row r="869" spans="36:41" x14ac:dyDescent="0.25">
      <c r="AJ869" s="22"/>
      <c r="AK869" s="22"/>
      <c r="AL869" s="22"/>
      <c r="AM869" s="22"/>
      <c r="AN869" s="22"/>
      <c r="AO869" s="22"/>
    </row>
    <row r="870" spans="36:41" x14ac:dyDescent="0.25">
      <c r="AJ870" s="22"/>
      <c r="AK870" s="22"/>
      <c r="AL870" s="22"/>
      <c r="AM870" s="22"/>
      <c r="AN870" s="22"/>
      <c r="AO870" s="22"/>
    </row>
    <row r="871" spans="36:41" x14ac:dyDescent="0.25">
      <c r="AJ871" s="22"/>
      <c r="AK871" s="22"/>
      <c r="AL871" s="22"/>
      <c r="AM871" s="22"/>
      <c r="AN871" s="22"/>
      <c r="AO871" s="22"/>
    </row>
    <row r="872" spans="36:41" x14ac:dyDescent="0.25">
      <c r="AJ872" s="22"/>
      <c r="AK872" s="22"/>
      <c r="AL872" s="22"/>
      <c r="AM872" s="22"/>
      <c r="AN872" s="22"/>
      <c r="AO872" s="22"/>
    </row>
    <row r="873" spans="36:41" x14ac:dyDescent="0.25">
      <c r="AJ873" s="22"/>
      <c r="AK873" s="22"/>
      <c r="AL873" s="22"/>
      <c r="AM873" s="22"/>
      <c r="AN873" s="22"/>
      <c r="AO873" s="22"/>
    </row>
    <row r="874" spans="36:41" x14ac:dyDescent="0.25">
      <c r="AJ874" s="22"/>
      <c r="AK874" s="22"/>
      <c r="AL874" s="22"/>
      <c r="AM874" s="22"/>
      <c r="AN874" s="22"/>
      <c r="AO874" s="22"/>
    </row>
    <row r="875" spans="36:41" x14ac:dyDescent="0.25">
      <c r="AJ875" s="22"/>
      <c r="AK875" s="22"/>
      <c r="AL875" s="22"/>
      <c r="AM875" s="22"/>
      <c r="AN875" s="22"/>
      <c r="AO875" s="22"/>
    </row>
    <row r="876" spans="36:41" x14ac:dyDescent="0.25">
      <c r="AJ876" s="22"/>
      <c r="AK876" s="22"/>
      <c r="AL876" s="22"/>
      <c r="AM876" s="22"/>
      <c r="AN876" s="22"/>
      <c r="AO876" s="22"/>
    </row>
    <row r="877" spans="36:41" x14ac:dyDescent="0.25">
      <c r="AJ877" s="22"/>
      <c r="AK877" s="22"/>
      <c r="AL877" s="22"/>
      <c r="AM877" s="22"/>
      <c r="AN877" s="22"/>
      <c r="AO877" s="22"/>
    </row>
    <row r="878" spans="36:41" x14ac:dyDescent="0.25">
      <c r="AJ878" s="22"/>
      <c r="AK878" s="22"/>
      <c r="AL878" s="22"/>
      <c r="AM878" s="22"/>
      <c r="AN878" s="22"/>
      <c r="AO878" s="22"/>
    </row>
    <row r="879" spans="36:41" x14ac:dyDescent="0.25">
      <c r="AJ879" s="22"/>
      <c r="AK879" s="22"/>
      <c r="AL879" s="22"/>
      <c r="AM879" s="22"/>
      <c r="AN879" s="22"/>
      <c r="AO879" s="22"/>
    </row>
    <row r="880" spans="36:41" x14ac:dyDescent="0.25">
      <c r="AJ880" s="22"/>
      <c r="AK880" s="22"/>
      <c r="AL880" s="22"/>
      <c r="AM880" s="22"/>
      <c r="AN880" s="22"/>
      <c r="AO880" s="22"/>
    </row>
    <row r="881" spans="36:41" x14ac:dyDescent="0.25">
      <c r="AJ881" s="22"/>
      <c r="AK881" s="22"/>
      <c r="AL881" s="22"/>
      <c r="AM881" s="22"/>
      <c r="AN881" s="22"/>
      <c r="AO881" s="22"/>
    </row>
    <row r="882" spans="36:41" x14ac:dyDescent="0.25">
      <c r="AJ882" s="22"/>
      <c r="AK882" s="22"/>
      <c r="AL882" s="22"/>
      <c r="AM882" s="22"/>
      <c r="AN882" s="22"/>
      <c r="AO882" s="22"/>
    </row>
    <row r="883" spans="36:41" x14ac:dyDescent="0.25">
      <c r="AJ883" s="22"/>
      <c r="AK883" s="22"/>
      <c r="AL883" s="22"/>
      <c r="AM883" s="22"/>
      <c r="AN883" s="22"/>
      <c r="AO883" s="22"/>
    </row>
    <row r="884" spans="36:41" x14ac:dyDescent="0.25">
      <c r="AJ884" s="22"/>
      <c r="AK884" s="22"/>
      <c r="AL884" s="22"/>
      <c r="AM884" s="22"/>
      <c r="AN884" s="22"/>
      <c r="AO884" s="22"/>
    </row>
    <row r="885" spans="36:41" x14ac:dyDescent="0.25">
      <c r="AJ885" s="22"/>
      <c r="AK885" s="22"/>
      <c r="AL885" s="22"/>
      <c r="AM885" s="22"/>
      <c r="AN885" s="22"/>
      <c r="AO885" s="22"/>
    </row>
    <row r="886" spans="36:41" x14ac:dyDescent="0.25">
      <c r="AJ886" s="22"/>
      <c r="AK886" s="22"/>
      <c r="AL886" s="22"/>
      <c r="AM886" s="22"/>
      <c r="AN886" s="22"/>
      <c r="AO886" s="22"/>
    </row>
    <row r="887" spans="36:41" x14ac:dyDescent="0.25">
      <c r="AJ887" s="22"/>
      <c r="AK887" s="22"/>
      <c r="AL887" s="22"/>
      <c r="AM887" s="22"/>
      <c r="AN887" s="22"/>
      <c r="AO887" s="22"/>
    </row>
    <row r="888" spans="36:41" x14ac:dyDescent="0.25">
      <c r="AJ888" s="22"/>
      <c r="AK888" s="22"/>
      <c r="AL888" s="22"/>
      <c r="AM888" s="22"/>
      <c r="AN888" s="22"/>
      <c r="AO888" s="22"/>
    </row>
    <row r="889" spans="36:41" x14ac:dyDescent="0.25">
      <c r="AJ889" s="22"/>
      <c r="AK889" s="22"/>
      <c r="AL889" s="22"/>
      <c r="AM889" s="22"/>
      <c r="AN889" s="22"/>
      <c r="AO889" s="22"/>
    </row>
    <row r="890" spans="36:41" x14ac:dyDescent="0.25">
      <c r="AJ890" s="22"/>
      <c r="AK890" s="22"/>
      <c r="AL890" s="22"/>
      <c r="AM890" s="22"/>
      <c r="AN890" s="22"/>
      <c r="AO890" s="22"/>
    </row>
    <row r="891" spans="36:41" x14ac:dyDescent="0.25">
      <c r="AJ891" s="22"/>
      <c r="AK891" s="22"/>
      <c r="AL891" s="22"/>
      <c r="AM891" s="22"/>
      <c r="AN891" s="22"/>
      <c r="AO891" s="22"/>
    </row>
    <row r="892" spans="36:41" x14ac:dyDescent="0.25">
      <c r="AJ892" s="22"/>
      <c r="AK892" s="22"/>
      <c r="AL892" s="22"/>
      <c r="AM892" s="22"/>
      <c r="AN892" s="22"/>
      <c r="AO892" s="22"/>
    </row>
    <row r="893" spans="36:41" x14ac:dyDescent="0.25">
      <c r="AJ893" s="22"/>
      <c r="AK893" s="22"/>
      <c r="AL893" s="22"/>
      <c r="AM893" s="22"/>
      <c r="AN893" s="22"/>
      <c r="AO893" s="22"/>
    </row>
    <row r="894" spans="36:41" x14ac:dyDescent="0.25">
      <c r="AJ894" s="22"/>
      <c r="AK894" s="22"/>
      <c r="AL894" s="22"/>
      <c r="AM894" s="22"/>
      <c r="AN894" s="22"/>
      <c r="AO894" s="22"/>
    </row>
    <row r="895" spans="36:41" x14ac:dyDescent="0.25">
      <c r="AJ895" s="22"/>
      <c r="AK895" s="22"/>
      <c r="AL895" s="22"/>
      <c r="AM895" s="22"/>
      <c r="AN895" s="22"/>
      <c r="AO895" s="22"/>
    </row>
    <row r="896" spans="36:41" x14ac:dyDescent="0.25">
      <c r="AJ896" s="22"/>
      <c r="AK896" s="22"/>
      <c r="AL896" s="22"/>
      <c r="AM896" s="22"/>
      <c r="AN896" s="22"/>
      <c r="AO896" s="22"/>
    </row>
    <row r="897" spans="36:41" x14ac:dyDescent="0.25">
      <c r="AJ897" s="22"/>
      <c r="AK897" s="22"/>
      <c r="AL897" s="22"/>
      <c r="AM897" s="22"/>
      <c r="AN897" s="22"/>
      <c r="AO897" s="22"/>
    </row>
    <row r="898" spans="36:41" x14ac:dyDescent="0.25">
      <c r="AJ898" s="22"/>
      <c r="AK898" s="22"/>
      <c r="AL898" s="22"/>
      <c r="AM898" s="22"/>
      <c r="AN898" s="22"/>
      <c r="AO898" s="22"/>
    </row>
    <row r="899" spans="36:41" x14ac:dyDescent="0.25">
      <c r="AJ899" s="22"/>
      <c r="AK899" s="22"/>
      <c r="AL899" s="22"/>
      <c r="AM899" s="22"/>
      <c r="AN899" s="22"/>
      <c r="AO899" s="22"/>
    </row>
  </sheetData>
  <mergeCells count="40">
    <mergeCell ref="AE6:AE8"/>
    <mergeCell ref="AF6:AF8"/>
    <mergeCell ref="AH6:AH8"/>
    <mergeCell ref="S6:S8"/>
    <mergeCell ref="T6:T8"/>
    <mergeCell ref="V6:V8"/>
    <mergeCell ref="AA6:AA8"/>
    <mergeCell ref="AC6:AC8"/>
    <mergeCell ref="C2:F2"/>
    <mergeCell ref="H2:K2"/>
    <mergeCell ref="E3:F4"/>
    <mergeCell ref="H3:H4"/>
    <mergeCell ref="J3:K4"/>
    <mergeCell ref="C3:D4"/>
    <mergeCell ref="AC2:AC4"/>
    <mergeCell ref="AE2:AH2"/>
    <mergeCell ref="AE3:AF4"/>
    <mergeCell ref="AH3:AH4"/>
    <mergeCell ref="AJ3:AO3"/>
    <mergeCell ref="J6:J8"/>
    <mergeCell ref="K6:K8"/>
    <mergeCell ref="X6:X8"/>
    <mergeCell ref="Y6:Y8"/>
    <mergeCell ref="AA2:AA4"/>
    <mergeCell ref="M3:N4"/>
    <mergeCell ref="P3:T4"/>
    <mergeCell ref="M2:T2"/>
    <mergeCell ref="V2:Y2"/>
    <mergeCell ref="X3:Y4"/>
    <mergeCell ref="V3:W4"/>
    <mergeCell ref="M6:M8"/>
    <mergeCell ref="N6:N8"/>
    <mergeCell ref="P6:P8"/>
    <mergeCell ref="Q6:Q8"/>
    <mergeCell ref="R6:R8"/>
    <mergeCell ref="A7:A8"/>
    <mergeCell ref="C6:C8"/>
    <mergeCell ref="E6:E8"/>
    <mergeCell ref="F6:F8"/>
    <mergeCell ref="H6:H8"/>
  </mergeCells>
  <hyperlinks>
    <hyperlink ref="A10" location="Absecon!A1" display="Absecon"/>
    <hyperlink ref="A11" location="'Atlantic City'!A1" display="Atlantic City"/>
    <hyperlink ref="A12" location="Brigantine!A1" display="Brigantine"/>
    <hyperlink ref="A13" location="'Buena Borough'!A1" display="Buena Borough"/>
    <hyperlink ref="A14" location="'Buena Vista'!A1" display="Buena Vista"/>
    <hyperlink ref="A15" location="'Corbin City'!A1" display="Corbin City"/>
    <hyperlink ref="A16" location="'Egg Harbor City'!A1" display="Egg Harbor City"/>
    <hyperlink ref="A17" location="'Egg Harbor Twp'!A1" display="Egg Harbor Twp."/>
    <hyperlink ref="A18" location="'Estell Manor'!A1" display="Estell Manor"/>
    <hyperlink ref="A19" location="Folsom!A1" display="Folsom"/>
    <hyperlink ref="A20" location="'Galloway Twp'!A1" display="Galloway Twp."/>
    <hyperlink ref="A21" location="'Hamilton Twp'!A1" display="Hamilton Twp."/>
    <hyperlink ref="A22" location="Hammonton!A1" display="Hammonton"/>
    <hyperlink ref="A23" location="Linwood!A1" display="Linwood"/>
    <hyperlink ref="A24" location="Longport!A1" display="Longport"/>
    <hyperlink ref="A25" location="Margate!A1" display="Margate"/>
    <hyperlink ref="A26" location="Mullica!A1" display="Mullica"/>
    <hyperlink ref="A27" location="Northfield!A1" display="Northfield"/>
    <hyperlink ref="A28" location="Pleasantville!A1" display="Pleasantville"/>
    <hyperlink ref="A29" location="'Port Republic'!A1" display="Port Republic"/>
    <hyperlink ref="A30" location="'Somers Point'!A1" display="Somers Point"/>
    <hyperlink ref="A31" location="Ventnor!A1" display="Ventnor"/>
    <hyperlink ref="A32" location="Weymouth!A1" display="Weymouth"/>
  </hyperlink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  <colBreaks count="1" manualBreakCount="1">
    <brk id="20" max="37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6"/>
  <sheetViews>
    <sheetView zoomScale="75" zoomScaleNormal="75" zoomScaleSheetLayoutView="75" workbookViewId="0">
      <pane xSplit="1" ySplit="5" topLeftCell="B6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5.140625" customWidth="1"/>
    <col min="2" max="2" width="1.7109375" customWidth="1"/>
    <col min="3" max="3" width="12.140625" customWidth="1"/>
    <col min="4" max="4" width="1.7109375" customWidth="1"/>
    <col min="5" max="6" width="10.710937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22" width="12.7109375" customWidth="1"/>
  </cols>
  <sheetData>
    <row r="2" spans="1:22" s="3" customFormat="1" ht="15" customHeight="1" x14ac:dyDescent="0.25">
      <c r="C2" s="90" t="str">
        <f>+'Lead Sheet (R)'!H2</f>
        <v>2nd Legislative District</v>
      </c>
      <c r="D2" s="90"/>
      <c r="E2" s="90"/>
      <c r="F2" s="90"/>
      <c r="G2"/>
      <c r="I2"/>
      <c r="J2"/>
      <c r="K2"/>
      <c r="L2"/>
      <c r="M2"/>
      <c r="N2"/>
      <c r="O2"/>
      <c r="P2"/>
      <c r="Q2"/>
      <c r="R2"/>
    </row>
    <row r="3" spans="1:22" s="3" customFormat="1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1" t="str">
        <f>+'Lead Sheet (R)'!AC2</f>
        <v>Sheriff</v>
      </c>
      <c r="K3" s="43"/>
      <c r="L3" s="90" t="s">
        <v>189</v>
      </c>
      <c r="M3" s="90"/>
      <c r="N3" s="43"/>
      <c r="O3" s="95" t="s">
        <v>39</v>
      </c>
      <c r="P3" s="95"/>
      <c r="Q3" s="95"/>
      <c r="R3" s="43"/>
    </row>
    <row r="4" spans="1:22" s="3" customFormat="1" ht="15" customHeight="1" x14ac:dyDescent="0.25">
      <c r="C4" s="91"/>
      <c r="D4" s="43"/>
      <c r="E4" s="95"/>
      <c r="F4" s="95"/>
      <c r="G4" s="43"/>
      <c r="H4" s="91"/>
      <c r="I4" s="43"/>
      <c r="J4" s="91"/>
      <c r="K4" s="43"/>
      <c r="L4" s="90" t="s">
        <v>191</v>
      </c>
      <c r="M4" s="90"/>
      <c r="N4" s="43"/>
      <c r="O4" s="32" t="s">
        <v>40</v>
      </c>
      <c r="P4" s="32"/>
      <c r="Q4" s="32" t="s">
        <v>41</v>
      </c>
      <c r="R4" s="43"/>
      <c r="S4" s="17"/>
      <c r="T4" s="17"/>
      <c r="U4" s="17"/>
      <c r="V4" s="17"/>
    </row>
    <row r="5" spans="1:22" s="1" customFormat="1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N5" s="43"/>
      <c r="O5" s="32"/>
      <c r="P5" s="32"/>
      <c r="Q5" s="32"/>
      <c r="R5" s="43"/>
    </row>
    <row r="6" spans="1:22" s="1" customFormat="1" ht="15" customHeight="1" x14ac:dyDescent="0.25">
      <c r="A6" s="102" t="s">
        <v>5</v>
      </c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H6" s="92" t="str">
        <f>+'Lead Sheet (R)'!AA6:AA8</f>
        <v>Dennis LEVINSON</v>
      </c>
      <c r="I6" s="106"/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N6" s="106"/>
      <c r="O6" s="92" t="s">
        <v>239</v>
      </c>
      <c r="Q6" s="92" t="s">
        <v>240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s="1" customFormat="1" ht="15" customHeight="1" x14ac:dyDescent="0.25">
      <c r="A7" s="102"/>
      <c r="C7" s="93"/>
      <c r="D7" s="106"/>
      <c r="E7" s="100"/>
      <c r="F7" s="97"/>
      <c r="H7" s="93"/>
      <c r="I7" s="106"/>
      <c r="J7" s="93"/>
      <c r="L7" s="100"/>
      <c r="M7" s="97"/>
      <c r="N7" s="106"/>
      <c r="O7" s="93"/>
      <c r="Q7" s="93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s="1" customFormat="1" ht="15.75" thickBot="1" x14ac:dyDescent="0.3">
      <c r="A8" s="102"/>
      <c r="C8" s="94"/>
      <c r="D8" s="106"/>
      <c r="E8" s="101"/>
      <c r="F8" s="98"/>
      <c r="H8" s="94"/>
      <c r="I8" s="106"/>
      <c r="J8" s="94"/>
      <c r="L8" s="101"/>
      <c r="M8" s="98"/>
      <c r="N8" s="106"/>
      <c r="O8" s="94"/>
      <c r="Q8" s="94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s="1" customFormat="1" ht="5.0999999999999996" customHeight="1" x14ac:dyDescent="0.25"/>
    <row r="10" spans="1:22" x14ac:dyDescent="0.25">
      <c r="A10" t="s">
        <v>32</v>
      </c>
      <c r="C10" s="4">
        <v>31</v>
      </c>
      <c r="E10" s="4">
        <v>31</v>
      </c>
      <c r="F10" s="4">
        <v>30</v>
      </c>
      <c r="H10" s="4">
        <v>32</v>
      </c>
      <c r="J10" s="4">
        <v>30</v>
      </c>
      <c r="L10" s="4">
        <v>30</v>
      </c>
      <c r="M10" s="4">
        <v>31</v>
      </c>
      <c r="O10" s="4">
        <v>31</v>
      </c>
      <c r="Q10" s="4"/>
      <c r="S10" s="4">
        <v>35</v>
      </c>
      <c r="T10" s="4">
        <v>1</v>
      </c>
      <c r="U10" s="4">
        <v>6</v>
      </c>
      <c r="V10" s="4">
        <v>0</v>
      </c>
    </row>
    <row r="11" spans="1:22" x14ac:dyDescent="0.25">
      <c r="A11" t="s">
        <v>33</v>
      </c>
      <c r="C11" s="4">
        <v>53</v>
      </c>
      <c r="E11" s="4">
        <v>52</v>
      </c>
      <c r="F11" s="4">
        <v>51</v>
      </c>
      <c r="H11" s="4">
        <v>51</v>
      </c>
      <c r="J11" s="4">
        <v>52</v>
      </c>
      <c r="L11" s="4">
        <v>51</v>
      </c>
      <c r="M11" s="4">
        <v>53</v>
      </c>
      <c r="O11" s="4">
        <v>52</v>
      </c>
      <c r="Q11" s="4"/>
      <c r="S11" s="4">
        <v>57</v>
      </c>
      <c r="T11" s="4">
        <v>6</v>
      </c>
      <c r="U11" s="4">
        <v>11</v>
      </c>
      <c r="V11" s="4">
        <v>1</v>
      </c>
    </row>
    <row r="12" spans="1:22" x14ac:dyDescent="0.25">
      <c r="A12" t="s">
        <v>34</v>
      </c>
      <c r="C12" s="4">
        <v>40</v>
      </c>
      <c r="E12" s="4">
        <v>41</v>
      </c>
      <c r="F12" s="4">
        <v>38</v>
      </c>
      <c r="H12" s="4">
        <v>42</v>
      </c>
      <c r="J12" s="4">
        <v>41</v>
      </c>
      <c r="L12" s="4">
        <v>42</v>
      </c>
      <c r="M12" s="4">
        <v>39</v>
      </c>
      <c r="O12" s="4">
        <v>39</v>
      </c>
      <c r="Q12" s="4"/>
      <c r="S12" s="4">
        <v>42</v>
      </c>
      <c r="T12" s="4">
        <v>2</v>
      </c>
      <c r="U12" s="4">
        <v>12</v>
      </c>
      <c r="V12" s="4">
        <v>0</v>
      </c>
    </row>
    <row r="13" spans="1:22" x14ac:dyDescent="0.25">
      <c r="A13" t="s">
        <v>35</v>
      </c>
      <c r="C13" s="4">
        <v>35</v>
      </c>
      <c r="E13" s="4">
        <v>34</v>
      </c>
      <c r="F13" s="4">
        <v>34</v>
      </c>
      <c r="H13" s="4">
        <v>34</v>
      </c>
      <c r="J13" s="4">
        <v>35</v>
      </c>
      <c r="L13" s="4">
        <v>33</v>
      </c>
      <c r="M13" s="4">
        <v>34</v>
      </c>
      <c r="O13" s="4"/>
      <c r="Q13" s="4">
        <v>35</v>
      </c>
      <c r="S13" s="4">
        <v>37</v>
      </c>
      <c r="T13" s="4">
        <v>2</v>
      </c>
      <c r="U13" s="4">
        <v>14</v>
      </c>
      <c r="V13" s="4">
        <v>0</v>
      </c>
    </row>
    <row r="14" spans="1:22" x14ac:dyDescent="0.25">
      <c r="A14" t="s">
        <v>36</v>
      </c>
      <c r="C14" s="4">
        <v>29</v>
      </c>
      <c r="E14" s="4">
        <v>27</v>
      </c>
      <c r="F14" s="4">
        <v>28</v>
      </c>
      <c r="H14" s="4">
        <v>28</v>
      </c>
      <c r="J14" s="4">
        <v>27</v>
      </c>
      <c r="L14" s="4">
        <v>28</v>
      </c>
      <c r="M14" s="4">
        <v>26</v>
      </c>
      <c r="O14" s="4"/>
      <c r="Q14" s="4">
        <v>28</v>
      </c>
      <c r="S14" s="4">
        <v>29</v>
      </c>
      <c r="T14" s="4">
        <v>0</v>
      </c>
      <c r="U14" s="4">
        <v>10</v>
      </c>
      <c r="V14" s="4">
        <v>0</v>
      </c>
    </row>
    <row r="15" spans="1:22" x14ac:dyDescent="0.25">
      <c r="A15" t="s">
        <v>37</v>
      </c>
      <c r="C15" s="4">
        <v>51</v>
      </c>
      <c r="E15" s="4">
        <v>51</v>
      </c>
      <c r="F15" s="4">
        <v>50</v>
      </c>
      <c r="H15" s="4">
        <v>48</v>
      </c>
      <c r="J15" s="4">
        <v>47</v>
      </c>
      <c r="L15" s="4">
        <v>51</v>
      </c>
      <c r="M15" s="4">
        <v>50</v>
      </c>
      <c r="O15" s="4"/>
      <c r="Q15" s="4">
        <v>50</v>
      </c>
      <c r="S15" s="4">
        <v>52</v>
      </c>
      <c r="T15" s="4">
        <v>3</v>
      </c>
      <c r="U15" s="4">
        <v>16</v>
      </c>
      <c r="V15" s="4">
        <v>2</v>
      </c>
    </row>
    <row r="16" spans="1:22" ht="15.75" thickBot="1" x14ac:dyDescent="0.3"/>
    <row r="17" spans="1:22" ht="15.75" thickBot="1" x14ac:dyDescent="0.3">
      <c r="A17" s="8" t="s">
        <v>27</v>
      </c>
      <c r="C17" s="5">
        <f>+SUM(C10:C15)</f>
        <v>239</v>
      </c>
      <c r="E17" s="5">
        <f>+SUM(E10:E15)</f>
        <v>236</v>
      </c>
      <c r="F17" s="5">
        <f>+SUM(F10:F15)</f>
        <v>231</v>
      </c>
      <c r="H17" s="5">
        <f>+SUM(H10:H15)</f>
        <v>235</v>
      </c>
      <c r="J17" s="5">
        <f>+SUM(J10:J15)</f>
        <v>232</v>
      </c>
      <c r="L17" s="5">
        <f>+SUM(L10:L15)</f>
        <v>235</v>
      </c>
      <c r="M17" s="5">
        <f>+SUM(M10:M15)</f>
        <v>233</v>
      </c>
      <c r="O17" s="5">
        <f>+SUM(O10:O15)</f>
        <v>122</v>
      </c>
      <c r="Q17" s="5">
        <f>+SUM(Q10:Q15)</f>
        <v>113</v>
      </c>
      <c r="S17" s="5">
        <f t="shared" ref="S17:V17" si="0">+SUM(S10:S15)</f>
        <v>252</v>
      </c>
      <c r="T17" s="5">
        <f t="shared" si="0"/>
        <v>14</v>
      </c>
      <c r="U17" s="5">
        <f t="shared" si="0"/>
        <v>69</v>
      </c>
      <c r="V17" s="5">
        <f t="shared" si="0"/>
        <v>3</v>
      </c>
    </row>
    <row r="18" spans="1:22" x14ac:dyDescent="0.25">
      <c r="A18" s="64" t="s">
        <v>217</v>
      </c>
      <c r="C18" s="65">
        <v>14</v>
      </c>
      <c r="D18" s="66"/>
      <c r="E18" s="65">
        <v>14</v>
      </c>
      <c r="F18" s="65">
        <v>13</v>
      </c>
      <c r="G18" s="67">
        <v>14</v>
      </c>
      <c r="H18" s="65">
        <v>14</v>
      </c>
      <c r="I18" s="68">
        <v>14</v>
      </c>
      <c r="J18" s="65">
        <v>13</v>
      </c>
      <c r="K18" s="68"/>
      <c r="L18" s="65">
        <v>14</v>
      </c>
      <c r="M18" s="65">
        <v>14</v>
      </c>
      <c r="N18" s="68"/>
      <c r="O18" s="65">
        <v>9</v>
      </c>
      <c r="P18" s="66"/>
      <c r="Q18" s="65">
        <v>5</v>
      </c>
      <c r="S18" s="63"/>
      <c r="T18" s="63"/>
      <c r="U18" s="63"/>
      <c r="V18" s="63"/>
    </row>
    <row r="19" spans="1:22" x14ac:dyDescent="0.25">
      <c r="A19" s="9" t="s">
        <v>28</v>
      </c>
      <c r="C19" s="12">
        <v>69</v>
      </c>
      <c r="E19" s="12">
        <v>67</v>
      </c>
      <c r="F19" s="12">
        <v>68</v>
      </c>
      <c r="H19" s="12">
        <v>68</v>
      </c>
      <c r="J19" s="12">
        <v>67</v>
      </c>
      <c r="L19" s="12">
        <v>67</v>
      </c>
      <c r="M19" s="12">
        <v>65</v>
      </c>
      <c r="O19" s="12">
        <v>28</v>
      </c>
      <c r="Q19" s="12">
        <v>39</v>
      </c>
      <c r="S19" s="7"/>
      <c r="T19" s="7"/>
      <c r="U19" s="7"/>
      <c r="V19" s="7"/>
    </row>
    <row r="20" spans="1:22" ht="15.75" thickBot="1" x14ac:dyDescent="0.3">
      <c r="A20" s="10" t="s">
        <v>29</v>
      </c>
      <c r="C20" s="13">
        <v>2</v>
      </c>
      <c r="E20" s="13">
        <v>2</v>
      </c>
      <c r="F20" s="13">
        <v>2</v>
      </c>
      <c r="H20" s="13">
        <v>2</v>
      </c>
      <c r="J20" s="13">
        <v>2</v>
      </c>
      <c r="L20" s="13">
        <v>2</v>
      </c>
      <c r="M20" s="13">
        <v>2</v>
      </c>
      <c r="O20" s="13">
        <v>1</v>
      </c>
      <c r="Q20" s="13">
        <v>1</v>
      </c>
      <c r="S20" s="6"/>
      <c r="T20" s="6"/>
      <c r="U20" s="6"/>
      <c r="V20" s="6"/>
    </row>
    <row r="21" spans="1:22" ht="15.75" thickBot="1" x14ac:dyDescent="0.3">
      <c r="A21" s="8" t="s">
        <v>31</v>
      </c>
      <c r="C21" s="5">
        <f t="shared" ref="C21:F21" si="1">+SUM(C17:C20)</f>
        <v>324</v>
      </c>
      <c r="E21" s="5">
        <f t="shared" si="1"/>
        <v>319</v>
      </c>
      <c r="F21" s="5">
        <f t="shared" si="1"/>
        <v>314</v>
      </c>
      <c r="H21" s="5">
        <f>+SUM(H17:H20)</f>
        <v>319</v>
      </c>
      <c r="J21" s="5">
        <f>+SUM(J17:J20)</f>
        <v>314</v>
      </c>
      <c r="L21" s="5">
        <f>+SUM(L17:L20)</f>
        <v>318</v>
      </c>
      <c r="M21" s="5">
        <f>+SUM(M17:M20)</f>
        <v>314</v>
      </c>
      <c r="O21" s="5">
        <f>+SUM(O17:O20)</f>
        <v>160</v>
      </c>
      <c r="Q21" s="5">
        <f>+SUM(Q17:Q20)</f>
        <v>158</v>
      </c>
    </row>
    <row r="22" spans="1:22" x14ac:dyDescent="0.25">
      <c r="E22" s="7"/>
      <c r="H22" s="7"/>
      <c r="J22" s="7"/>
      <c r="L22" s="7"/>
      <c r="M22" s="7"/>
      <c r="O22" s="7"/>
      <c r="Q22" s="7"/>
    </row>
    <row r="23" spans="1:22" x14ac:dyDescent="0.25">
      <c r="E23" s="7"/>
      <c r="H23" s="7"/>
      <c r="J23" s="7"/>
      <c r="L23" s="7"/>
      <c r="M23" s="7"/>
      <c r="O23" s="7"/>
      <c r="Q23" s="7"/>
    </row>
    <row r="24" spans="1:22" x14ac:dyDescent="0.25">
      <c r="S24" s="17"/>
      <c r="T24" s="17"/>
      <c r="U24" s="17"/>
      <c r="V24" s="17"/>
    </row>
    <row r="25" spans="1:22" x14ac:dyDescent="0.25">
      <c r="S25" s="17"/>
      <c r="T25" s="17"/>
      <c r="U25" s="17"/>
      <c r="V25" s="17"/>
    </row>
    <row r="26" spans="1:22" x14ac:dyDescent="0.25">
      <c r="S26" s="17"/>
      <c r="T26" s="17"/>
      <c r="U26" s="17"/>
      <c r="V26" s="17"/>
    </row>
  </sheetData>
  <mergeCells count="21">
    <mergeCell ref="C2:F2"/>
    <mergeCell ref="C3:C4"/>
    <mergeCell ref="E3:F4"/>
    <mergeCell ref="C6:C8"/>
    <mergeCell ref="D6:D8"/>
    <mergeCell ref="O3:Q3"/>
    <mergeCell ref="L6:L8"/>
    <mergeCell ref="M6:M8"/>
    <mergeCell ref="F6:F8"/>
    <mergeCell ref="I6:I8"/>
    <mergeCell ref="L3:M3"/>
    <mergeCell ref="L4:M4"/>
    <mergeCell ref="H3:H4"/>
    <mergeCell ref="J6:J8"/>
    <mergeCell ref="J3:J4"/>
    <mergeCell ref="A6:A8"/>
    <mergeCell ref="H6:H8"/>
    <mergeCell ref="N6:N8"/>
    <mergeCell ref="E6:E8"/>
    <mergeCell ref="Q6:Q8"/>
    <mergeCell ref="O6:O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37"/>
  <sheetViews>
    <sheetView zoomScale="75" zoomScaleNormal="75" zoomScaleSheetLayoutView="75" workbookViewId="0">
      <pane xSplit="1" topLeftCell="B1" activePane="topRight" state="frozen"/>
      <selection activeCell="D4" sqref="D4"/>
      <selection pane="topRight" activeCell="D4" sqref="D4"/>
    </sheetView>
  </sheetViews>
  <sheetFormatPr defaultRowHeight="15" x14ac:dyDescent="0.25"/>
  <cols>
    <col min="1" max="1" width="20.5703125" bestFit="1" customWidth="1"/>
    <col min="2" max="2" width="1.7109375" customWidth="1"/>
    <col min="3" max="3" width="12.140625" customWidth="1"/>
    <col min="4" max="4" width="1.7109375" customWidth="1"/>
    <col min="5" max="6" width="11.7109375" customWidth="1"/>
    <col min="7" max="7" width="1.7109375" customWidth="1"/>
    <col min="8" max="8" width="12.140625" customWidth="1"/>
    <col min="9" max="9" width="1.7109375" customWidth="1"/>
    <col min="10" max="10" width="13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19" width="12.140625" customWidth="1"/>
    <col min="20" max="20" width="1.7109375" customWidth="1"/>
    <col min="21" max="21" width="12.140625" customWidth="1"/>
    <col min="22" max="22" width="1.7109375" customWidth="1"/>
    <col min="23" max="23" width="10.7109375" customWidth="1"/>
    <col min="24" max="24" width="1.7109375" customWidth="1"/>
    <col min="25" max="25" width="12.140625" customWidth="1"/>
    <col min="26" max="26" width="1.7109375" customWidth="1"/>
    <col min="27" max="30" width="12.7109375" customWidth="1"/>
  </cols>
  <sheetData>
    <row r="2" spans="1:30" x14ac:dyDescent="0.25">
      <c r="C2" s="90" t="str">
        <f>+'Lead Sheet (R)'!H2</f>
        <v>2nd Legislative District</v>
      </c>
      <c r="D2" s="90"/>
      <c r="E2" s="90"/>
      <c r="F2" s="90"/>
      <c r="H2" s="3"/>
      <c r="O2" s="2"/>
      <c r="Q2" s="2"/>
    </row>
    <row r="3" spans="1:30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J3" s="91" t="str">
        <f>+'Lead Sheet (R)'!AC2</f>
        <v>Sheriff</v>
      </c>
      <c r="L3" s="90" t="s">
        <v>189</v>
      </c>
      <c r="M3" s="90"/>
      <c r="O3" s="91" t="s">
        <v>39</v>
      </c>
      <c r="P3" s="91"/>
      <c r="Q3" s="91"/>
      <c r="R3" s="91"/>
      <c r="S3" s="91"/>
      <c r="T3" s="91"/>
      <c r="U3" s="91"/>
      <c r="V3" s="91"/>
      <c r="W3" s="91"/>
      <c r="X3" s="91"/>
      <c r="Y3" s="91"/>
    </row>
    <row r="4" spans="1:30" ht="15.75" customHeight="1" x14ac:dyDescent="0.25">
      <c r="C4" s="91"/>
      <c r="D4" s="43"/>
      <c r="E4" s="95"/>
      <c r="F4" s="95"/>
      <c r="G4" s="43"/>
      <c r="H4" s="91"/>
      <c r="J4" s="91"/>
      <c r="L4" s="90" t="s">
        <v>191</v>
      </c>
      <c r="M4" s="90"/>
      <c r="O4" s="42" t="s">
        <v>40</v>
      </c>
      <c r="P4" s="1"/>
      <c r="Q4" s="32" t="s">
        <v>41</v>
      </c>
      <c r="R4" s="1"/>
      <c r="S4" s="2" t="s">
        <v>241</v>
      </c>
      <c r="T4" s="1"/>
      <c r="U4" s="42" t="s">
        <v>242</v>
      </c>
      <c r="V4" s="42"/>
      <c r="W4" s="42" t="s">
        <v>243</v>
      </c>
      <c r="X4" s="1"/>
      <c r="Y4" s="32" t="s">
        <v>244</v>
      </c>
      <c r="AA4" s="17"/>
      <c r="AB4" s="17"/>
      <c r="AC4" s="17"/>
      <c r="AD4" s="17"/>
    </row>
    <row r="5" spans="1:30" ht="5.0999999999999996" customHeight="1" thickBot="1" x14ac:dyDescent="0.3">
      <c r="C5" s="2"/>
      <c r="D5" s="43"/>
      <c r="E5" s="2"/>
      <c r="F5" s="2"/>
      <c r="G5" s="43"/>
      <c r="H5" s="2"/>
      <c r="J5" s="43"/>
      <c r="L5" s="43"/>
      <c r="M5" s="43"/>
      <c r="O5" s="2"/>
      <c r="Q5" s="2"/>
      <c r="S5" s="2"/>
      <c r="U5" s="2"/>
      <c r="V5" s="43"/>
      <c r="W5" s="2"/>
      <c r="Y5" s="2"/>
      <c r="AA5" s="17"/>
      <c r="AB5" s="17"/>
      <c r="AC5" s="17"/>
      <c r="AD5" s="17"/>
    </row>
    <row r="6" spans="1:30" x14ac:dyDescent="0.25">
      <c r="A6" s="102" t="s">
        <v>5</v>
      </c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2" t="s">
        <v>245</v>
      </c>
      <c r="Q6" s="92" t="s">
        <v>246</v>
      </c>
      <c r="S6" s="92" t="s">
        <v>328</v>
      </c>
      <c r="U6" s="92" t="s">
        <v>247</v>
      </c>
      <c r="V6" s="1"/>
      <c r="W6" s="92" t="s">
        <v>248</v>
      </c>
      <c r="Y6" s="92" t="s">
        <v>249</v>
      </c>
      <c r="AA6" s="54" t="s">
        <v>27</v>
      </c>
      <c r="AB6" s="46" t="s">
        <v>27</v>
      </c>
      <c r="AC6" s="46" t="s">
        <v>27</v>
      </c>
      <c r="AD6" s="48" t="s">
        <v>27</v>
      </c>
    </row>
    <row r="7" spans="1:30" x14ac:dyDescent="0.25">
      <c r="A7" s="102"/>
      <c r="C7" s="93"/>
      <c r="D7" s="106"/>
      <c r="E7" s="100"/>
      <c r="F7" s="97"/>
      <c r="G7" s="106"/>
      <c r="H7" s="93"/>
      <c r="J7" s="93"/>
      <c r="L7" s="100"/>
      <c r="M7" s="97"/>
      <c r="O7" s="93"/>
      <c r="Q7" s="93"/>
      <c r="S7" s="93"/>
      <c r="U7" s="93"/>
      <c r="V7" s="1"/>
      <c r="W7" s="93"/>
      <c r="Y7" s="93"/>
      <c r="AA7" s="55" t="s">
        <v>286</v>
      </c>
      <c r="AB7" s="17" t="s">
        <v>320</v>
      </c>
      <c r="AC7" s="17" t="s">
        <v>321</v>
      </c>
      <c r="AD7" s="49" t="s">
        <v>287</v>
      </c>
    </row>
    <row r="8" spans="1:30" ht="15.75" thickBot="1" x14ac:dyDescent="0.3">
      <c r="A8" s="102"/>
      <c r="C8" s="94"/>
      <c r="D8" s="106"/>
      <c r="E8" s="101"/>
      <c r="F8" s="98"/>
      <c r="G8" s="106"/>
      <c r="H8" s="94"/>
      <c r="J8" s="94"/>
      <c r="L8" s="101"/>
      <c r="M8" s="98"/>
      <c r="O8" s="94"/>
      <c r="Q8" s="94"/>
      <c r="S8" s="94"/>
      <c r="U8" s="94"/>
      <c r="V8" s="1"/>
      <c r="W8" s="94"/>
      <c r="Y8" s="94"/>
      <c r="AA8" s="56" t="s">
        <v>323</v>
      </c>
      <c r="AB8" s="47" t="s">
        <v>324</v>
      </c>
      <c r="AC8" s="47" t="s">
        <v>325</v>
      </c>
      <c r="AD8" s="50" t="s">
        <v>323</v>
      </c>
    </row>
    <row r="9" spans="1:30" ht="5.0999999999999996" customHeight="1" x14ac:dyDescent="0.25">
      <c r="AA9" s="1"/>
      <c r="AB9" s="1"/>
      <c r="AC9" s="1"/>
      <c r="AD9" s="1"/>
    </row>
    <row r="10" spans="1:30" x14ac:dyDescent="0.25">
      <c r="A10" t="s">
        <v>42</v>
      </c>
      <c r="C10" s="4">
        <v>12</v>
      </c>
      <c r="E10" s="4">
        <v>13</v>
      </c>
      <c r="F10" s="4">
        <v>10</v>
      </c>
      <c r="H10" s="4">
        <v>9</v>
      </c>
      <c r="J10" s="4">
        <v>12</v>
      </c>
      <c r="L10" s="4">
        <v>11</v>
      </c>
      <c r="M10" s="4">
        <v>10</v>
      </c>
      <c r="O10" s="4">
        <v>11</v>
      </c>
      <c r="Q10" s="4"/>
      <c r="S10" s="4"/>
      <c r="U10" s="4"/>
      <c r="W10" s="4"/>
      <c r="Y10" s="4"/>
      <c r="AA10" s="4">
        <v>13</v>
      </c>
      <c r="AB10" s="58">
        <v>2</v>
      </c>
      <c r="AC10" s="58">
        <v>10</v>
      </c>
      <c r="AD10" s="58">
        <v>0</v>
      </c>
    </row>
    <row r="11" spans="1:30" x14ac:dyDescent="0.25">
      <c r="A11" t="s">
        <v>43</v>
      </c>
      <c r="C11" s="4">
        <v>6</v>
      </c>
      <c r="E11" s="4">
        <v>5</v>
      </c>
      <c r="F11" s="4">
        <v>5</v>
      </c>
      <c r="H11" s="4">
        <v>5</v>
      </c>
      <c r="J11" s="4">
        <v>5</v>
      </c>
      <c r="L11" s="4">
        <v>5</v>
      </c>
      <c r="M11" s="4">
        <v>6</v>
      </c>
      <c r="O11" s="4">
        <v>6</v>
      </c>
      <c r="Q11" s="4"/>
      <c r="S11" s="4"/>
      <c r="U11" s="4"/>
      <c r="W11" s="4"/>
      <c r="Y11" s="4"/>
      <c r="AA11" s="4">
        <v>6</v>
      </c>
      <c r="AB11" s="58">
        <v>3</v>
      </c>
      <c r="AC11" s="58">
        <v>3</v>
      </c>
      <c r="AD11" s="58">
        <v>0</v>
      </c>
    </row>
    <row r="12" spans="1:30" x14ac:dyDescent="0.25">
      <c r="A12" t="s">
        <v>44</v>
      </c>
      <c r="C12" s="4">
        <v>8</v>
      </c>
      <c r="E12" s="4">
        <v>7</v>
      </c>
      <c r="F12" s="4">
        <v>8</v>
      </c>
      <c r="H12" s="4">
        <v>8</v>
      </c>
      <c r="J12" s="4">
        <v>6</v>
      </c>
      <c r="L12" s="4">
        <v>5</v>
      </c>
      <c r="M12" s="4">
        <v>5</v>
      </c>
      <c r="O12" s="4">
        <v>6</v>
      </c>
      <c r="Q12" s="4"/>
      <c r="S12" s="4"/>
      <c r="U12" s="4"/>
      <c r="W12" s="4"/>
      <c r="Y12" s="4"/>
      <c r="AA12" s="4">
        <v>9</v>
      </c>
      <c r="AB12" s="58">
        <v>2</v>
      </c>
      <c r="AC12" s="58">
        <v>9</v>
      </c>
      <c r="AD12" s="58">
        <v>1</v>
      </c>
    </row>
    <row r="13" spans="1:30" x14ac:dyDescent="0.25">
      <c r="A13" t="s">
        <v>45</v>
      </c>
      <c r="C13" s="4">
        <v>6</v>
      </c>
      <c r="E13" s="4">
        <v>5</v>
      </c>
      <c r="F13" s="4">
        <v>3</v>
      </c>
      <c r="H13" s="4">
        <v>6</v>
      </c>
      <c r="J13" s="4">
        <v>5</v>
      </c>
      <c r="L13" s="4">
        <v>5</v>
      </c>
      <c r="M13" s="4">
        <v>4</v>
      </c>
      <c r="O13" s="4">
        <v>5</v>
      </c>
      <c r="Q13" s="4"/>
      <c r="S13" s="4"/>
      <c r="U13" s="4"/>
      <c r="W13" s="4"/>
      <c r="Y13" s="4"/>
      <c r="AA13" s="4">
        <v>6</v>
      </c>
      <c r="AB13" s="58">
        <v>0</v>
      </c>
      <c r="AC13" s="58">
        <v>0</v>
      </c>
      <c r="AD13" s="58">
        <v>0</v>
      </c>
    </row>
    <row r="14" spans="1:30" x14ac:dyDescent="0.25">
      <c r="A14" t="s">
        <v>46</v>
      </c>
      <c r="C14" s="4">
        <v>15</v>
      </c>
      <c r="E14" s="4">
        <v>16</v>
      </c>
      <c r="F14" s="4">
        <v>11</v>
      </c>
      <c r="H14" s="4">
        <v>16</v>
      </c>
      <c r="J14" s="4">
        <v>12</v>
      </c>
      <c r="L14" s="4">
        <v>14</v>
      </c>
      <c r="M14" s="4">
        <v>13</v>
      </c>
      <c r="O14" s="4"/>
      <c r="Q14" s="4"/>
      <c r="S14" s="4"/>
      <c r="U14" s="4"/>
      <c r="W14" s="4"/>
      <c r="Y14" s="4"/>
      <c r="AA14" s="4">
        <v>19</v>
      </c>
      <c r="AB14" s="58">
        <v>0</v>
      </c>
      <c r="AC14" s="58">
        <v>9</v>
      </c>
      <c r="AD14" s="58">
        <v>0</v>
      </c>
    </row>
    <row r="15" spans="1:30" x14ac:dyDescent="0.25">
      <c r="A15" t="s">
        <v>47</v>
      </c>
      <c r="C15" s="4">
        <v>2</v>
      </c>
      <c r="E15" s="4">
        <v>2</v>
      </c>
      <c r="F15" s="4">
        <v>2</v>
      </c>
      <c r="H15" s="4">
        <v>2</v>
      </c>
      <c r="J15" s="4">
        <v>2</v>
      </c>
      <c r="L15" s="4">
        <v>1</v>
      </c>
      <c r="M15" s="4">
        <v>2</v>
      </c>
      <c r="O15" s="4"/>
      <c r="Q15" s="4"/>
      <c r="S15" s="4"/>
      <c r="U15" s="4"/>
      <c r="W15" s="4"/>
      <c r="Y15" s="4"/>
      <c r="AA15" s="4">
        <v>3</v>
      </c>
      <c r="AB15" s="58">
        <v>0</v>
      </c>
      <c r="AC15" s="58">
        <v>5</v>
      </c>
      <c r="AD15" s="58">
        <v>1</v>
      </c>
    </row>
    <row r="16" spans="1:30" x14ac:dyDescent="0.25">
      <c r="A16" t="s">
        <v>48</v>
      </c>
      <c r="C16" s="4">
        <v>0</v>
      </c>
      <c r="E16" s="4">
        <v>0</v>
      </c>
      <c r="F16" s="4">
        <v>0</v>
      </c>
      <c r="H16" s="4">
        <v>0</v>
      </c>
      <c r="J16" s="4">
        <v>0</v>
      </c>
      <c r="L16" s="4">
        <v>0</v>
      </c>
      <c r="M16" s="4">
        <v>0</v>
      </c>
      <c r="O16" s="4"/>
      <c r="Q16" s="4"/>
      <c r="S16" s="4"/>
      <c r="U16" s="4"/>
      <c r="W16" s="4"/>
      <c r="Y16" s="4"/>
      <c r="AA16" s="4">
        <v>0</v>
      </c>
      <c r="AB16" s="58">
        <v>0</v>
      </c>
      <c r="AC16" s="58">
        <v>1</v>
      </c>
      <c r="AD16" s="58">
        <v>0</v>
      </c>
    </row>
    <row r="17" spans="1:30" x14ac:dyDescent="0.25">
      <c r="A17" t="s">
        <v>49</v>
      </c>
      <c r="C17" s="4">
        <v>2</v>
      </c>
      <c r="E17" s="4">
        <v>2</v>
      </c>
      <c r="F17" s="4">
        <v>2</v>
      </c>
      <c r="H17" s="4">
        <v>2</v>
      </c>
      <c r="J17" s="4">
        <v>2</v>
      </c>
      <c r="L17" s="4">
        <v>2</v>
      </c>
      <c r="M17" s="4">
        <v>2</v>
      </c>
      <c r="O17" s="4"/>
      <c r="Q17" s="4"/>
      <c r="S17" s="4">
        <v>0</v>
      </c>
      <c r="U17" s="4"/>
      <c r="W17" s="4"/>
      <c r="Y17" s="4"/>
      <c r="AA17" s="4">
        <v>2</v>
      </c>
      <c r="AB17" s="58">
        <v>0</v>
      </c>
      <c r="AC17" s="58">
        <v>2</v>
      </c>
      <c r="AD17" s="58">
        <v>0</v>
      </c>
    </row>
    <row r="18" spans="1:30" x14ac:dyDescent="0.25">
      <c r="A18" t="s">
        <v>50</v>
      </c>
      <c r="C18" s="4">
        <v>9</v>
      </c>
      <c r="E18" s="4">
        <v>10</v>
      </c>
      <c r="F18" s="4">
        <v>8</v>
      </c>
      <c r="H18" s="4">
        <v>8</v>
      </c>
      <c r="J18" s="4">
        <v>8</v>
      </c>
      <c r="L18" s="4">
        <v>8</v>
      </c>
      <c r="M18" s="4">
        <v>9</v>
      </c>
      <c r="O18" s="4"/>
      <c r="Q18" s="4"/>
      <c r="S18" s="4">
        <v>8</v>
      </c>
      <c r="U18" s="4"/>
      <c r="W18" s="4"/>
      <c r="Y18" s="4"/>
      <c r="AA18" s="4">
        <v>10</v>
      </c>
      <c r="AB18" s="58">
        <v>3</v>
      </c>
      <c r="AC18" s="58">
        <v>2</v>
      </c>
      <c r="AD18" s="58">
        <v>1</v>
      </c>
    </row>
    <row r="19" spans="1:30" x14ac:dyDescent="0.25">
      <c r="A19" t="s">
        <v>51</v>
      </c>
      <c r="C19" s="4">
        <v>0</v>
      </c>
      <c r="E19" s="4">
        <v>0</v>
      </c>
      <c r="F19" s="4">
        <v>0</v>
      </c>
      <c r="H19" s="4">
        <v>0</v>
      </c>
      <c r="J19" s="4">
        <v>0</v>
      </c>
      <c r="L19" s="4">
        <v>0</v>
      </c>
      <c r="M19" s="4">
        <v>0</v>
      </c>
      <c r="O19" s="4"/>
      <c r="Q19" s="4"/>
      <c r="S19" s="4">
        <v>0</v>
      </c>
      <c r="U19" s="4"/>
      <c r="W19" s="4"/>
      <c r="Y19" s="4"/>
      <c r="AA19" s="4">
        <v>0</v>
      </c>
      <c r="AB19" s="58">
        <v>0</v>
      </c>
      <c r="AC19" s="58">
        <v>1</v>
      </c>
      <c r="AD19" s="58">
        <v>0</v>
      </c>
    </row>
    <row r="20" spans="1:30" x14ac:dyDescent="0.25">
      <c r="A20" t="s">
        <v>52</v>
      </c>
      <c r="C20" s="4">
        <v>2</v>
      </c>
      <c r="E20" s="4">
        <v>2</v>
      </c>
      <c r="F20" s="4">
        <v>2</v>
      </c>
      <c r="H20" s="4">
        <v>2</v>
      </c>
      <c r="J20" s="4">
        <v>2</v>
      </c>
      <c r="L20" s="4">
        <v>2</v>
      </c>
      <c r="M20" s="4">
        <v>2</v>
      </c>
      <c r="O20" s="4"/>
      <c r="Q20" s="4"/>
      <c r="S20" s="4">
        <v>0</v>
      </c>
      <c r="U20" s="4"/>
      <c r="W20" s="4"/>
      <c r="Y20" s="4"/>
      <c r="AA20" s="4">
        <v>2</v>
      </c>
      <c r="AB20" s="58">
        <v>0</v>
      </c>
      <c r="AC20" s="58">
        <v>3</v>
      </c>
      <c r="AD20" s="58">
        <v>3</v>
      </c>
    </row>
    <row r="21" spans="1:30" x14ac:dyDescent="0.25">
      <c r="A21" t="s">
        <v>53</v>
      </c>
      <c r="C21" s="4">
        <v>10</v>
      </c>
      <c r="E21" s="4">
        <v>10</v>
      </c>
      <c r="F21" s="4">
        <v>10</v>
      </c>
      <c r="H21" s="4">
        <v>9</v>
      </c>
      <c r="J21" s="4">
        <v>11</v>
      </c>
      <c r="L21" s="4">
        <v>8</v>
      </c>
      <c r="M21" s="4">
        <v>9</v>
      </c>
      <c r="O21" s="4"/>
      <c r="Q21" s="4"/>
      <c r="S21" s="4"/>
      <c r="U21" s="4">
        <v>10</v>
      </c>
      <c r="W21" s="4"/>
      <c r="Y21" s="4"/>
      <c r="AA21" s="4">
        <v>14</v>
      </c>
      <c r="AB21" s="58">
        <v>1</v>
      </c>
      <c r="AC21" s="58">
        <v>2</v>
      </c>
      <c r="AD21" s="58">
        <v>0</v>
      </c>
    </row>
    <row r="22" spans="1:30" x14ac:dyDescent="0.25">
      <c r="A22" t="s">
        <v>54</v>
      </c>
      <c r="C22" s="4">
        <v>3</v>
      </c>
      <c r="E22" s="4">
        <v>3</v>
      </c>
      <c r="F22" s="4">
        <v>3</v>
      </c>
      <c r="H22" s="4">
        <v>3</v>
      </c>
      <c r="J22" s="4">
        <v>3</v>
      </c>
      <c r="L22" s="4">
        <v>3</v>
      </c>
      <c r="M22" s="4">
        <v>3</v>
      </c>
      <c r="O22" s="4"/>
      <c r="Q22" s="4"/>
      <c r="S22" s="4"/>
      <c r="U22" s="4">
        <v>3</v>
      </c>
      <c r="W22" s="4"/>
      <c r="Y22" s="4"/>
      <c r="AA22" s="4">
        <v>3</v>
      </c>
      <c r="AB22" s="58">
        <v>0</v>
      </c>
      <c r="AC22" s="58">
        <v>1</v>
      </c>
      <c r="AD22" s="58">
        <v>0</v>
      </c>
    </row>
    <row r="23" spans="1:30" x14ac:dyDescent="0.25">
      <c r="A23" t="s">
        <v>55</v>
      </c>
      <c r="C23" s="4">
        <v>10</v>
      </c>
      <c r="E23" s="4">
        <v>9</v>
      </c>
      <c r="F23" s="4">
        <v>10</v>
      </c>
      <c r="H23" s="4">
        <v>10</v>
      </c>
      <c r="J23" s="4">
        <v>9</v>
      </c>
      <c r="L23" s="4">
        <v>10</v>
      </c>
      <c r="M23" s="4">
        <v>10</v>
      </c>
      <c r="O23" s="4"/>
      <c r="Q23" s="4"/>
      <c r="S23" s="4"/>
      <c r="U23" s="4">
        <v>10</v>
      </c>
      <c r="W23" s="4"/>
      <c r="Y23" s="4"/>
      <c r="AA23" s="4">
        <v>11</v>
      </c>
      <c r="AB23" s="58">
        <v>0</v>
      </c>
      <c r="AC23" s="58">
        <v>1</v>
      </c>
      <c r="AD23" s="58">
        <v>0</v>
      </c>
    </row>
    <row r="24" spans="1:30" x14ac:dyDescent="0.25">
      <c r="A24" t="s">
        <v>56</v>
      </c>
      <c r="C24" s="4">
        <v>11</v>
      </c>
      <c r="E24" s="4">
        <v>12</v>
      </c>
      <c r="F24" s="4">
        <v>10</v>
      </c>
      <c r="H24" s="4">
        <v>12</v>
      </c>
      <c r="J24" s="4">
        <v>12</v>
      </c>
      <c r="L24" s="4">
        <v>11</v>
      </c>
      <c r="M24" s="4">
        <v>11</v>
      </c>
      <c r="O24" s="4"/>
      <c r="Q24" s="4"/>
      <c r="S24" s="4"/>
      <c r="U24" s="4">
        <v>12</v>
      </c>
      <c r="W24" s="4"/>
      <c r="Y24" s="4"/>
      <c r="AA24" s="4">
        <v>16</v>
      </c>
      <c r="AB24" s="58">
        <v>0</v>
      </c>
      <c r="AC24" s="58">
        <v>6</v>
      </c>
      <c r="AD24" s="58">
        <v>2</v>
      </c>
    </row>
    <row r="25" spans="1:30" x14ac:dyDescent="0.25">
      <c r="A25" t="s">
        <v>57</v>
      </c>
      <c r="C25" s="4">
        <v>9</v>
      </c>
      <c r="E25" s="4">
        <v>10</v>
      </c>
      <c r="F25" s="4">
        <v>7</v>
      </c>
      <c r="H25" s="4">
        <v>8</v>
      </c>
      <c r="J25" s="4">
        <v>9</v>
      </c>
      <c r="L25" s="4">
        <v>9</v>
      </c>
      <c r="M25" s="4">
        <v>9</v>
      </c>
      <c r="O25" s="4"/>
      <c r="Q25" s="4"/>
      <c r="S25" s="4"/>
      <c r="U25" s="4"/>
      <c r="W25" s="4">
        <v>5</v>
      </c>
      <c r="Y25" s="4"/>
      <c r="AA25" s="4">
        <v>15</v>
      </c>
      <c r="AB25" s="58">
        <v>6</v>
      </c>
      <c r="AC25" s="58">
        <v>7</v>
      </c>
      <c r="AD25" s="58">
        <v>2</v>
      </c>
    </row>
    <row r="26" spans="1:30" x14ac:dyDescent="0.25">
      <c r="A26" t="s">
        <v>58</v>
      </c>
      <c r="C26" s="4">
        <v>32</v>
      </c>
      <c r="E26" s="4">
        <v>29</v>
      </c>
      <c r="F26" s="4">
        <v>28</v>
      </c>
      <c r="H26" s="4">
        <v>28</v>
      </c>
      <c r="J26" s="4">
        <v>30</v>
      </c>
      <c r="L26" s="4">
        <v>30</v>
      </c>
      <c r="M26" s="4">
        <v>28</v>
      </c>
      <c r="O26" s="4"/>
      <c r="Q26" s="4"/>
      <c r="S26" s="4"/>
      <c r="U26" s="4"/>
      <c r="W26" s="4">
        <v>23</v>
      </c>
      <c r="Y26" s="4"/>
      <c r="AA26" s="4">
        <v>35</v>
      </c>
      <c r="AB26" s="58">
        <v>4</v>
      </c>
      <c r="AC26" s="58">
        <v>14</v>
      </c>
      <c r="AD26" s="58">
        <v>4</v>
      </c>
    </row>
    <row r="27" spans="1:30" x14ac:dyDescent="0.25">
      <c r="A27" t="s">
        <v>59</v>
      </c>
      <c r="C27" s="4">
        <v>16</v>
      </c>
      <c r="E27" s="4">
        <v>19</v>
      </c>
      <c r="F27" s="4">
        <v>15</v>
      </c>
      <c r="H27" s="4">
        <v>15</v>
      </c>
      <c r="J27" s="4">
        <v>15</v>
      </c>
      <c r="L27" s="4">
        <v>16</v>
      </c>
      <c r="M27" s="4">
        <v>14</v>
      </c>
      <c r="O27" s="4"/>
      <c r="Q27" s="4"/>
      <c r="S27" s="4"/>
      <c r="U27" s="4"/>
      <c r="W27" s="4"/>
      <c r="Y27" s="4">
        <v>17</v>
      </c>
      <c r="AA27" s="4">
        <v>20</v>
      </c>
      <c r="AB27" s="58">
        <v>4</v>
      </c>
      <c r="AC27" s="58">
        <v>14</v>
      </c>
      <c r="AD27" s="58">
        <v>0</v>
      </c>
    </row>
    <row r="28" spans="1:30" x14ac:dyDescent="0.25">
      <c r="A28" t="s">
        <v>60</v>
      </c>
      <c r="C28" s="4">
        <v>17</v>
      </c>
      <c r="E28" s="4">
        <v>18</v>
      </c>
      <c r="F28" s="4">
        <v>14</v>
      </c>
      <c r="H28" s="4">
        <v>17</v>
      </c>
      <c r="J28" s="4">
        <v>15</v>
      </c>
      <c r="L28" s="4">
        <v>16</v>
      </c>
      <c r="M28" s="4">
        <v>13</v>
      </c>
      <c r="O28" s="4"/>
      <c r="Q28" s="4"/>
      <c r="S28" s="4"/>
      <c r="U28" s="4"/>
      <c r="W28" s="4"/>
      <c r="Y28" s="4">
        <v>18</v>
      </c>
      <c r="AA28" s="4">
        <v>19</v>
      </c>
      <c r="AB28" s="58">
        <v>1</v>
      </c>
      <c r="AC28" s="58">
        <v>4</v>
      </c>
      <c r="AD28" s="58">
        <v>1</v>
      </c>
    </row>
    <row r="29" spans="1:30" x14ac:dyDescent="0.25">
      <c r="A29" t="s">
        <v>61</v>
      </c>
      <c r="C29" s="4">
        <v>32</v>
      </c>
      <c r="E29" s="4">
        <v>35</v>
      </c>
      <c r="F29" s="4">
        <v>29</v>
      </c>
      <c r="H29" s="4">
        <v>33</v>
      </c>
      <c r="J29" s="4">
        <v>31</v>
      </c>
      <c r="L29" s="4">
        <v>32</v>
      </c>
      <c r="M29" s="4">
        <v>27</v>
      </c>
      <c r="O29" s="4"/>
      <c r="Q29" s="4"/>
      <c r="S29" s="4"/>
      <c r="U29" s="4"/>
      <c r="W29" s="4"/>
      <c r="Y29" s="4">
        <v>37</v>
      </c>
      <c r="AA29" s="4">
        <v>39</v>
      </c>
      <c r="AB29" s="58">
        <v>0</v>
      </c>
      <c r="AC29" s="58">
        <v>4</v>
      </c>
      <c r="AD29" s="58">
        <v>0</v>
      </c>
    </row>
    <row r="30" spans="1:30" x14ac:dyDescent="0.25">
      <c r="A30" t="s">
        <v>62</v>
      </c>
      <c r="C30" s="4">
        <v>22</v>
      </c>
      <c r="E30" s="4">
        <v>22</v>
      </c>
      <c r="F30" s="4">
        <v>22</v>
      </c>
      <c r="H30" s="4">
        <v>21</v>
      </c>
      <c r="J30" s="4">
        <v>19</v>
      </c>
      <c r="L30" s="4">
        <v>20</v>
      </c>
      <c r="M30" s="4">
        <v>20</v>
      </c>
      <c r="O30" s="4"/>
      <c r="Q30" s="4"/>
      <c r="S30" s="4"/>
      <c r="U30" s="4"/>
      <c r="W30" s="4"/>
      <c r="Y30" s="4">
        <v>20</v>
      </c>
      <c r="AA30" s="4">
        <v>23</v>
      </c>
      <c r="AB30" s="58">
        <v>2</v>
      </c>
      <c r="AC30" s="58">
        <v>8</v>
      </c>
      <c r="AD30" s="58">
        <v>4</v>
      </c>
    </row>
    <row r="31" spans="1:30" ht="15.75" thickBot="1" x14ac:dyDescent="0.3"/>
    <row r="32" spans="1:30" ht="15.75" thickBot="1" x14ac:dyDescent="0.3">
      <c r="A32" s="8" t="s">
        <v>27</v>
      </c>
      <c r="C32" s="5">
        <f>+SUM(C10:C30)</f>
        <v>224</v>
      </c>
      <c r="E32" s="5">
        <f t="shared" ref="E32:Y32" si="0">+SUM(E10:E30)</f>
        <v>229</v>
      </c>
      <c r="F32" s="5">
        <f t="shared" si="0"/>
        <v>199</v>
      </c>
      <c r="H32" s="5">
        <f t="shared" si="0"/>
        <v>214</v>
      </c>
      <c r="J32" s="5">
        <f t="shared" ref="J32" si="1">+SUM(J10:J30)</f>
        <v>208</v>
      </c>
      <c r="L32" s="5">
        <f t="shared" si="0"/>
        <v>208</v>
      </c>
      <c r="M32" s="5">
        <f t="shared" ref="M32" si="2">+SUM(M10:M30)</f>
        <v>197</v>
      </c>
      <c r="O32" s="5">
        <f t="shared" si="0"/>
        <v>28</v>
      </c>
      <c r="Q32" s="5">
        <f t="shared" si="0"/>
        <v>0</v>
      </c>
      <c r="S32" s="5">
        <f t="shared" si="0"/>
        <v>8</v>
      </c>
      <c r="U32" s="5">
        <f t="shared" ref="U32:W32" si="3">+SUM(U10:U30)</f>
        <v>35</v>
      </c>
      <c r="W32" s="5">
        <f t="shared" si="3"/>
        <v>28</v>
      </c>
      <c r="Y32" s="5">
        <f t="shared" si="0"/>
        <v>92</v>
      </c>
      <c r="AA32" s="5">
        <f>+SUM(AA10:AA30)</f>
        <v>265</v>
      </c>
      <c r="AB32" s="5">
        <f>+SUM(AB10:AB30)</f>
        <v>28</v>
      </c>
      <c r="AC32" s="5">
        <f>+SUM(AC10:AC30)</f>
        <v>106</v>
      </c>
      <c r="AD32" s="5">
        <f>+SUM(AD10:AD30)</f>
        <v>19</v>
      </c>
    </row>
    <row r="33" spans="1:30" x14ac:dyDescent="0.25">
      <c r="A33" s="64" t="s">
        <v>217</v>
      </c>
      <c r="C33" s="65">
        <v>28</v>
      </c>
      <c r="D33" s="66"/>
      <c r="E33" s="65">
        <v>27</v>
      </c>
      <c r="F33" s="65">
        <v>27</v>
      </c>
      <c r="G33" s="67"/>
      <c r="H33" s="65">
        <v>28</v>
      </c>
      <c r="I33" s="68"/>
      <c r="J33" s="65">
        <v>26</v>
      </c>
      <c r="K33" s="68"/>
      <c r="L33" s="65">
        <v>27</v>
      </c>
      <c r="M33" s="65">
        <v>26</v>
      </c>
      <c r="N33" s="68"/>
      <c r="O33" s="65">
        <v>7</v>
      </c>
      <c r="P33" s="66"/>
      <c r="Q33" s="65"/>
      <c r="S33" s="65"/>
      <c r="T33" s="63"/>
      <c r="U33" s="65">
        <v>1</v>
      </c>
      <c r="V33" s="63"/>
      <c r="W33" s="65">
        <v>6</v>
      </c>
      <c r="Y33" s="65">
        <v>5</v>
      </c>
    </row>
    <row r="34" spans="1:30" x14ac:dyDescent="0.25">
      <c r="A34" s="9" t="s">
        <v>28</v>
      </c>
      <c r="C34" s="12">
        <v>95</v>
      </c>
      <c r="E34" s="12">
        <v>96</v>
      </c>
      <c r="F34" s="12">
        <v>89</v>
      </c>
      <c r="H34" s="12">
        <v>103</v>
      </c>
      <c r="J34" s="12">
        <v>84</v>
      </c>
      <c r="L34" s="12">
        <v>92</v>
      </c>
      <c r="M34" s="12">
        <v>86</v>
      </c>
      <c r="O34" s="12">
        <v>19</v>
      </c>
      <c r="Q34" s="12"/>
      <c r="S34" s="12">
        <v>0</v>
      </c>
      <c r="U34" s="12">
        <v>9</v>
      </c>
      <c r="W34" s="12">
        <v>16</v>
      </c>
      <c r="Y34" s="12">
        <v>28</v>
      </c>
      <c r="AA34" s="7"/>
      <c r="AB34" s="7"/>
      <c r="AC34" s="7"/>
      <c r="AD34" s="7"/>
    </row>
    <row r="35" spans="1:30" x14ac:dyDescent="0.25">
      <c r="A35" s="10" t="s">
        <v>29</v>
      </c>
      <c r="C35" s="13">
        <v>13</v>
      </c>
      <c r="E35" s="13">
        <v>16</v>
      </c>
      <c r="F35" s="13">
        <v>15</v>
      </c>
      <c r="H35" s="13">
        <v>14</v>
      </c>
      <c r="J35" s="13">
        <v>17</v>
      </c>
      <c r="L35" s="13">
        <v>16</v>
      </c>
      <c r="M35" s="13">
        <v>14</v>
      </c>
      <c r="O35" s="13">
        <v>0</v>
      </c>
      <c r="Q35" s="13"/>
      <c r="S35" s="13">
        <v>1</v>
      </c>
      <c r="U35" s="13">
        <v>2</v>
      </c>
      <c r="W35" s="13">
        <v>1</v>
      </c>
      <c r="Y35" s="13">
        <v>4</v>
      </c>
      <c r="AA35" s="7"/>
      <c r="AB35" s="7"/>
      <c r="AC35" s="7"/>
      <c r="AD35" s="7"/>
    </row>
    <row r="36" spans="1:30" ht="15.75" thickBot="1" x14ac:dyDescent="0.3">
      <c r="A36" s="11" t="s">
        <v>30</v>
      </c>
      <c r="C36" s="13">
        <v>1</v>
      </c>
      <c r="E36" s="13">
        <v>1</v>
      </c>
      <c r="F36" s="13">
        <v>1</v>
      </c>
      <c r="H36" s="13">
        <v>1</v>
      </c>
      <c r="J36" s="13">
        <v>1</v>
      </c>
      <c r="L36" s="13">
        <v>1</v>
      </c>
      <c r="M36" s="13">
        <v>0</v>
      </c>
      <c r="O36" s="13">
        <v>0</v>
      </c>
      <c r="Q36" s="14"/>
      <c r="S36" s="14"/>
      <c r="U36" s="14"/>
      <c r="W36" s="14"/>
      <c r="Y36" s="14"/>
      <c r="AA36" s="7"/>
      <c r="AB36" s="7"/>
      <c r="AC36" s="7"/>
      <c r="AD36" s="7"/>
    </row>
    <row r="37" spans="1:30" ht="15.75" thickBot="1" x14ac:dyDescent="0.3">
      <c r="A37" s="8" t="s">
        <v>31</v>
      </c>
      <c r="C37" s="5">
        <f>+SUM(C32:C36)</f>
        <v>361</v>
      </c>
      <c r="E37" s="5">
        <f t="shared" ref="E37:Y37" si="4">+SUM(E32:E36)</f>
        <v>369</v>
      </c>
      <c r="F37" s="5">
        <f t="shared" si="4"/>
        <v>331</v>
      </c>
      <c r="H37" s="5">
        <f t="shared" si="4"/>
        <v>360</v>
      </c>
      <c r="J37" s="5">
        <f t="shared" ref="J37" si="5">+SUM(J32:J36)</f>
        <v>336</v>
      </c>
      <c r="L37" s="5">
        <f t="shared" si="4"/>
        <v>344</v>
      </c>
      <c r="M37" s="5">
        <f t="shared" ref="M37" si="6">+SUM(M32:M36)</f>
        <v>323</v>
      </c>
      <c r="O37" s="5">
        <f t="shared" si="4"/>
        <v>54</v>
      </c>
      <c r="Q37" s="5">
        <f t="shared" si="4"/>
        <v>0</v>
      </c>
      <c r="S37" s="5">
        <f t="shared" si="4"/>
        <v>9</v>
      </c>
      <c r="U37" s="5">
        <f t="shared" ref="U37:W37" si="7">+SUM(U32:U36)</f>
        <v>47</v>
      </c>
      <c r="W37" s="5">
        <f t="shared" si="7"/>
        <v>51</v>
      </c>
      <c r="Y37" s="5">
        <f t="shared" si="4"/>
        <v>129</v>
      </c>
      <c r="AA37" s="6"/>
      <c r="AB37" s="6"/>
      <c r="AC37" s="6"/>
      <c r="AD37" s="6"/>
    </row>
  </sheetData>
  <mergeCells count="24">
    <mergeCell ref="O3:Y3"/>
    <mergeCell ref="U6:U8"/>
    <mergeCell ref="W6:W8"/>
    <mergeCell ref="Y6:Y8"/>
    <mergeCell ref="J6:J8"/>
    <mergeCell ref="M6:M8"/>
    <mergeCell ref="O6:O8"/>
    <mergeCell ref="Q6:Q8"/>
    <mergeCell ref="S6:S8"/>
    <mergeCell ref="L3:M3"/>
    <mergeCell ref="L4:M4"/>
    <mergeCell ref="C2:F2"/>
    <mergeCell ref="C3:C4"/>
    <mergeCell ref="E3:F4"/>
    <mergeCell ref="H3:H4"/>
    <mergeCell ref="J3:J4"/>
    <mergeCell ref="H6:H8"/>
    <mergeCell ref="G6:G8"/>
    <mergeCell ref="L6:L8"/>
    <mergeCell ref="A6:A8"/>
    <mergeCell ref="C6:C8"/>
    <mergeCell ref="D6:D8"/>
    <mergeCell ref="E6:E8"/>
    <mergeCell ref="F6:F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  <colBreaks count="1" manualBreakCount="1">
    <brk id="2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9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20.140625" bestFit="1" customWidth="1"/>
    <col min="2" max="2" width="1.7109375" customWidth="1"/>
    <col min="3" max="3" width="12.140625" customWidth="1"/>
    <col min="4" max="4" width="1.7109375" customWidth="1"/>
    <col min="5" max="6" width="11.7109375" customWidth="1"/>
    <col min="7" max="7" width="1.7109375" customWidth="1"/>
    <col min="8" max="8" width="12.140625" customWidth="1"/>
    <col min="9" max="9" width="1.7109375" customWidth="1"/>
    <col min="10" max="10" width="13" customWidth="1"/>
    <col min="11" max="11" width="1.7109375" customWidth="1"/>
    <col min="12" max="13" width="10.7109375" customWidth="1"/>
    <col min="14" max="14" width="1.7109375" customWidth="1"/>
    <col min="15" max="18" width="12.7109375" customWidth="1"/>
  </cols>
  <sheetData>
    <row r="2" spans="1:26" ht="15" customHeight="1" x14ac:dyDescent="0.25">
      <c r="C2" s="90" t="str">
        <f>+'Lead Sheet (R)'!H2</f>
        <v>2nd Legislative District</v>
      </c>
      <c r="D2" s="90"/>
      <c r="E2" s="90"/>
      <c r="F2" s="90"/>
      <c r="H2" s="3"/>
      <c r="I2" s="3"/>
      <c r="K2" s="3"/>
      <c r="N2" s="3"/>
    </row>
    <row r="3" spans="1:26" ht="15" customHeight="1" x14ac:dyDescent="0.25">
      <c r="C3" s="91" t="str">
        <f>+'Lead Sheet (R)'!C3:C4</f>
        <v>State Senate</v>
      </c>
      <c r="D3" s="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J3" s="91" t="str">
        <f>+'Lead Sheet (R)'!AC2</f>
        <v>Sheriff</v>
      </c>
      <c r="K3" s="3"/>
      <c r="L3" s="90" t="s">
        <v>189</v>
      </c>
      <c r="M3" s="90"/>
      <c r="N3" s="3"/>
    </row>
    <row r="4" spans="1:26" ht="15" customHeight="1" x14ac:dyDescent="0.25">
      <c r="C4" s="91"/>
      <c r="D4" s="3"/>
      <c r="E4" s="95"/>
      <c r="F4" s="95"/>
      <c r="G4" s="43"/>
      <c r="H4" s="91"/>
      <c r="J4" s="91"/>
      <c r="K4" s="3"/>
      <c r="L4" s="90" t="s">
        <v>191</v>
      </c>
      <c r="M4" s="90"/>
      <c r="N4" s="3"/>
      <c r="O4" s="17"/>
      <c r="P4" s="17"/>
      <c r="Q4" s="17"/>
    </row>
    <row r="5" spans="1:26" ht="5.0999999999999996" customHeight="1" thickBot="1" x14ac:dyDescent="0.3">
      <c r="C5" s="2"/>
      <c r="D5" s="1"/>
      <c r="E5" s="2"/>
      <c r="F5" s="2"/>
      <c r="G5" s="43"/>
      <c r="H5" s="2"/>
      <c r="I5" s="1"/>
      <c r="J5" s="43"/>
      <c r="K5" s="1"/>
      <c r="L5" s="43"/>
      <c r="M5" s="43"/>
      <c r="N5" s="1"/>
      <c r="O5" s="17"/>
      <c r="P5" s="17"/>
      <c r="Q5" s="17"/>
    </row>
    <row r="6" spans="1:26" ht="15" customHeight="1" x14ac:dyDescent="0.25">
      <c r="A6" s="102" t="s">
        <v>5</v>
      </c>
      <c r="C6" s="92" t="str">
        <f>+'Lead Sheet (R)'!H6:H8</f>
        <v>Vince POLISTINA</v>
      </c>
      <c r="D6" s="1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"/>
      <c r="J6" s="92" t="str">
        <f>+'Lead Sheet (R)'!AC6:AC8</f>
        <v>Joe "Tokyo" O'DONOGHUE</v>
      </c>
      <c r="K6" s="1"/>
      <c r="L6" s="99" t="str">
        <f>+'Lead Sheet (R)'!AE6:AE8</f>
        <v>John W. RISLEY, Jr.</v>
      </c>
      <c r="M6" s="96" t="str">
        <f>+'Lead Sheet (R)'!AF6:AF8</f>
        <v>June BYRNES</v>
      </c>
      <c r="N6" s="1"/>
      <c r="O6" s="54" t="s">
        <v>27</v>
      </c>
      <c r="P6" s="46" t="s">
        <v>27</v>
      </c>
      <c r="Q6" s="46" t="s">
        <v>27</v>
      </c>
      <c r="R6" s="48" t="s">
        <v>27</v>
      </c>
    </row>
    <row r="7" spans="1:26" x14ac:dyDescent="0.25">
      <c r="A7" s="102"/>
      <c r="C7" s="93"/>
      <c r="D7" s="1"/>
      <c r="E7" s="100"/>
      <c r="F7" s="97"/>
      <c r="G7" s="106"/>
      <c r="H7" s="93"/>
      <c r="I7" s="1"/>
      <c r="J7" s="93"/>
      <c r="K7" s="1"/>
      <c r="L7" s="100"/>
      <c r="M7" s="97"/>
      <c r="N7" s="1"/>
      <c r="O7" s="55" t="s">
        <v>286</v>
      </c>
      <c r="P7" s="17" t="s">
        <v>320</v>
      </c>
      <c r="Q7" s="17" t="s">
        <v>321</v>
      </c>
      <c r="R7" s="49" t="s">
        <v>287</v>
      </c>
    </row>
    <row r="8" spans="1:26" ht="15.75" thickBot="1" x14ac:dyDescent="0.3">
      <c r="A8" s="102"/>
      <c r="C8" s="94"/>
      <c r="D8" s="1"/>
      <c r="E8" s="101"/>
      <c r="F8" s="98"/>
      <c r="G8" s="106"/>
      <c r="H8" s="94"/>
      <c r="I8" s="1"/>
      <c r="J8" s="94"/>
      <c r="K8" s="1"/>
      <c r="L8" s="101"/>
      <c r="M8" s="98"/>
      <c r="N8" s="1"/>
      <c r="O8" s="56" t="s">
        <v>323</v>
      </c>
      <c r="P8" s="47" t="s">
        <v>324</v>
      </c>
      <c r="Q8" s="47" t="s">
        <v>325</v>
      </c>
      <c r="R8" s="50" t="s">
        <v>323</v>
      </c>
    </row>
    <row r="9" spans="1:26" ht="5.0999999999999996" customHeight="1" x14ac:dyDescent="0.25">
      <c r="O9" s="1"/>
      <c r="P9" s="1"/>
      <c r="Q9" s="1"/>
    </row>
    <row r="10" spans="1:26" x14ac:dyDescent="0.25">
      <c r="A10" t="s">
        <v>63</v>
      </c>
      <c r="C10" s="4">
        <v>114</v>
      </c>
      <c r="E10" s="4">
        <v>108</v>
      </c>
      <c r="F10" s="4">
        <v>111</v>
      </c>
      <c r="H10" s="4">
        <v>109</v>
      </c>
      <c r="J10" s="4">
        <v>110</v>
      </c>
      <c r="L10" s="4">
        <v>111</v>
      </c>
      <c r="M10" s="4">
        <v>111</v>
      </c>
      <c r="O10" s="4">
        <v>116</v>
      </c>
      <c r="P10" s="58">
        <v>3</v>
      </c>
      <c r="Q10" s="58">
        <v>22</v>
      </c>
      <c r="R10" s="4">
        <v>0</v>
      </c>
    </row>
    <row r="11" spans="1:26" x14ac:dyDescent="0.25">
      <c r="A11" t="s">
        <v>64</v>
      </c>
      <c r="C11" s="4">
        <v>101</v>
      </c>
      <c r="E11" s="4">
        <v>100</v>
      </c>
      <c r="F11" s="4">
        <v>98</v>
      </c>
      <c r="H11" s="4">
        <v>100</v>
      </c>
      <c r="J11" s="4">
        <v>97</v>
      </c>
      <c r="L11" s="4">
        <v>102</v>
      </c>
      <c r="M11" s="4">
        <v>96</v>
      </c>
      <c r="O11" s="4">
        <v>105</v>
      </c>
      <c r="P11" s="58">
        <v>1</v>
      </c>
      <c r="Q11" s="58">
        <v>28</v>
      </c>
      <c r="R11" s="4">
        <v>5</v>
      </c>
    </row>
    <row r="12" spans="1:26" x14ac:dyDescent="0.25">
      <c r="A12" t="s">
        <v>65</v>
      </c>
      <c r="C12" s="4">
        <v>88</v>
      </c>
      <c r="E12" s="4">
        <v>85</v>
      </c>
      <c r="F12" s="4">
        <v>82</v>
      </c>
      <c r="H12" s="4">
        <v>86</v>
      </c>
      <c r="J12" s="4">
        <v>80</v>
      </c>
      <c r="L12" s="4">
        <v>82</v>
      </c>
      <c r="M12" s="4">
        <v>81</v>
      </c>
      <c r="O12" s="4">
        <v>90</v>
      </c>
      <c r="P12" s="58">
        <v>0</v>
      </c>
      <c r="Q12" s="58">
        <v>24</v>
      </c>
      <c r="R12" s="4">
        <v>1</v>
      </c>
    </row>
    <row r="13" spans="1:26" x14ac:dyDescent="0.25">
      <c r="A13" t="s">
        <v>66</v>
      </c>
      <c r="C13" s="4">
        <v>63</v>
      </c>
      <c r="E13" s="4">
        <v>62</v>
      </c>
      <c r="F13" s="4">
        <v>61</v>
      </c>
      <c r="H13" s="4">
        <v>62</v>
      </c>
      <c r="J13" s="4">
        <v>62</v>
      </c>
      <c r="L13" s="4">
        <v>61</v>
      </c>
      <c r="M13" s="4">
        <v>60</v>
      </c>
      <c r="O13" s="4">
        <v>65</v>
      </c>
      <c r="P13" s="58">
        <v>3</v>
      </c>
      <c r="Q13" s="58">
        <v>20</v>
      </c>
      <c r="R13" s="4">
        <v>2</v>
      </c>
    </row>
    <row r="14" spans="1:26" ht="15.75" thickBot="1" x14ac:dyDescent="0.3"/>
    <row r="15" spans="1:26" ht="15.75" thickBot="1" x14ac:dyDescent="0.3">
      <c r="A15" s="8" t="s">
        <v>27</v>
      </c>
      <c r="C15" s="5">
        <f>+SUM(C10:C13)</f>
        <v>366</v>
      </c>
      <c r="E15" s="5">
        <f t="shared" ref="E15:L15" si="0">+SUM(E10:E13)</f>
        <v>355</v>
      </c>
      <c r="F15" s="5">
        <f t="shared" si="0"/>
        <v>352</v>
      </c>
      <c r="H15" s="5">
        <f t="shared" si="0"/>
        <v>357</v>
      </c>
      <c r="J15" s="5">
        <f t="shared" ref="J15" si="1">+SUM(J10:J13)</f>
        <v>349</v>
      </c>
      <c r="L15" s="5">
        <f t="shared" si="0"/>
        <v>356</v>
      </c>
      <c r="M15" s="5">
        <f t="shared" ref="M15" si="2">+SUM(M10:M13)</f>
        <v>348</v>
      </c>
      <c r="O15" s="5">
        <f>+SUM(O10:O13)</f>
        <v>376</v>
      </c>
      <c r="P15" s="5">
        <f>+SUM(P10:P13)</f>
        <v>7</v>
      </c>
      <c r="Q15" s="5">
        <f>+SUM(Q10:Q13)</f>
        <v>94</v>
      </c>
      <c r="R15" s="5">
        <f>+SUM(R10:R13)</f>
        <v>8</v>
      </c>
      <c r="S15" s="74"/>
      <c r="T15" s="74"/>
      <c r="U15" s="74"/>
      <c r="V15" s="74"/>
      <c r="W15" s="74"/>
      <c r="X15" s="74"/>
      <c r="Y15" s="74"/>
      <c r="Z15" s="74"/>
    </row>
    <row r="16" spans="1:26" x14ac:dyDescent="0.25">
      <c r="A16" s="64" t="s">
        <v>217</v>
      </c>
      <c r="C16" s="65">
        <v>6</v>
      </c>
      <c r="D16" s="66"/>
      <c r="E16" s="65">
        <v>6</v>
      </c>
      <c r="F16" s="65">
        <v>6</v>
      </c>
      <c r="G16" s="67"/>
      <c r="H16" s="65">
        <v>6</v>
      </c>
      <c r="I16" s="68"/>
      <c r="J16" s="65">
        <v>6</v>
      </c>
      <c r="K16" s="68"/>
      <c r="L16" s="65">
        <v>6</v>
      </c>
      <c r="M16" s="65">
        <v>6</v>
      </c>
      <c r="N16" s="70"/>
      <c r="O16" s="73"/>
      <c r="P16" s="71"/>
      <c r="Q16" s="73"/>
      <c r="R16" s="72"/>
      <c r="S16" s="75"/>
      <c r="T16" s="63"/>
      <c r="U16" s="75"/>
      <c r="V16" s="63"/>
      <c r="W16" s="75"/>
      <c r="X16" s="74"/>
      <c r="Y16" s="75"/>
      <c r="Z16" s="74"/>
    </row>
    <row r="17" spans="1:17" x14ac:dyDescent="0.25">
      <c r="A17" s="9" t="s">
        <v>28</v>
      </c>
      <c r="C17" s="12">
        <v>93</v>
      </c>
      <c r="D17" s="1"/>
      <c r="E17" s="12">
        <v>92</v>
      </c>
      <c r="F17" s="12">
        <v>91</v>
      </c>
      <c r="G17" s="1"/>
      <c r="H17" s="12">
        <v>94</v>
      </c>
      <c r="I17" s="1"/>
      <c r="J17" s="12">
        <v>93</v>
      </c>
      <c r="K17" s="1"/>
      <c r="L17" s="12">
        <v>93</v>
      </c>
      <c r="M17" s="12">
        <v>91</v>
      </c>
      <c r="N17" s="1"/>
      <c r="O17" s="7"/>
      <c r="P17" s="7"/>
      <c r="Q17" s="7"/>
    </row>
    <row r="18" spans="1:17" ht="15.75" thickBot="1" x14ac:dyDescent="0.3">
      <c r="A18" s="10" t="s">
        <v>29</v>
      </c>
      <c r="C18" s="13">
        <v>8</v>
      </c>
      <c r="D18" s="1"/>
      <c r="E18" s="13">
        <v>7</v>
      </c>
      <c r="F18" s="13">
        <v>7</v>
      </c>
      <c r="G18" s="1"/>
      <c r="H18" s="13">
        <v>8</v>
      </c>
      <c r="I18" s="1"/>
      <c r="J18" s="13">
        <v>6</v>
      </c>
      <c r="K18" s="1"/>
      <c r="L18" s="13">
        <v>8</v>
      </c>
      <c r="M18" s="13">
        <v>7</v>
      </c>
      <c r="N18" s="1"/>
      <c r="O18" s="7"/>
      <c r="P18" s="7"/>
      <c r="Q18" s="7"/>
    </row>
    <row r="19" spans="1:17" ht="15.75" thickBot="1" x14ac:dyDescent="0.3">
      <c r="A19" s="8" t="s">
        <v>31</v>
      </c>
      <c r="C19" s="5">
        <f>+SUM(C15:C18)</f>
        <v>473</v>
      </c>
      <c r="E19" s="5">
        <f>+SUM(E15:E18)</f>
        <v>460</v>
      </c>
      <c r="F19" s="5">
        <f>+SUM(F15:F18)</f>
        <v>456</v>
      </c>
      <c r="H19" s="5">
        <f>+SUM(H15:H18)</f>
        <v>465</v>
      </c>
      <c r="J19" s="5">
        <f>+SUM(J15:J18)</f>
        <v>454</v>
      </c>
      <c r="L19" s="5">
        <f>+SUM(L15:L18)</f>
        <v>463</v>
      </c>
      <c r="M19" s="5">
        <f>+SUM(M15:M18)</f>
        <v>452</v>
      </c>
      <c r="O19" s="6"/>
      <c r="P19" s="6"/>
      <c r="Q19" s="6"/>
    </row>
  </sheetData>
  <mergeCells count="16">
    <mergeCell ref="C2:F2"/>
    <mergeCell ref="C3:C4"/>
    <mergeCell ref="E3:F4"/>
    <mergeCell ref="H3:H4"/>
    <mergeCell ref="J3:J4"/>
    <mergeCell ref="L6:L8"/>
    <mergeCell ref="H6:H8"/>
    <mergeCell ref="L3:M3"/>
    <mergeCell ref="L4:M4"/>
    <mergeCell ref="J6:J8"/>
    <mergeCell ref="M6:M8"/>
    <mergeCell ref="A6:A8"/>
    <mergeCell ref="C6:C8"/>
    <mergeCell ref="E6:E8"/>
    <mergeCell ref="F6:F8"/>
    <mergeCell ref="G6:G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7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1.7109375" customWidth="1"/>
    <col min="2" max="2" width="1.7109375" customWidth="1"/>
    <col min="3" max="3" width="14.5703125" customWidth="1"/>
    <col min="4" max="4" width="13" customWidth="1"/>
    <col min="5" max="5" width="1.7109375" customWidth="1"/>
    <col min="6" max="10" width="12.140625" customWidth="1"/>
    <col min="11" max="11" width="1.7109375" customWidth="1"/>
    <col min="12" max="12" width="12.140625" customWidth="1"/>
    <col min="13" max="13" width="1.7109375" customWidth="1"/>
    <col min="14" max="14" width="13.140625" customWidth="1"/>
    <col min="15" max="15" width="1.7109375" customWidth="1"/>
    <col min="16" max="16" width="9.7109375" customWidth="1"/>
    <col min="17" max="17" width="9.42578125" customWidth="1"/>
    <col min="18" max="18" width="1.7109375" customWidth="1"/>
    <col min="19" max="19" width="12.140625" customWidth="1"/>
    <col min="20" max="20" width="1.7109375" customWidth="1"/>
    <col min="21" max="22" width="12.140625" customWidth="1"/>
    <col min="23" max="23" width="1.7109375" customWidth="1"/>
    <col min="24" max="24" width="12.140625" customWidth="1"/>
    <col min="25" max="25" width="1.7109375" customWidth="1"/>
    <col min="26" max="29" width="12.7109375" customWidth="1"/>
    <col min="30" max="51" width="13.42578125" customWidth="1"/>
  </cols>
  <sheetData>
    <row r="2" spans="1:29" ht="15" customHeight="1" x14ac:dyDescent="0.25">
      <c r="C2" s="90" t="str">
        <f>+'Lead Sheet (R)'!M2</f>
        <v>4th Legislative District</v>
      </c>
      <c r="D2" s="90"/>
      <c r="E2" s="90"/>
      <c r="F2" s="90"/>
      <c r="G2" s="90"/>
      <c r="H2" s="90"/>
      <c r="I2" s="90"/>
      <c r="J2" s="90"/>
      <c r="L2" s="2"/>
      <c r="N2" s="2"/>
      <c r="P2" s="2"/>
      <c r="Q2" s="2"/>
      <c r="S2" s="2"/>
      <c r="U2" s="2"/>
      <c r="V2" s="2"/>
      <c r="X2" s="2"/>
    </row>
    <row r="3" spans="1:29" ht="15" customHeight="1" x14ac:dyDescent="0.25">
      <c r="C3" s="91" t="str">
        <f>+'Lead Sheet (R)'!M3</f>
        <v>State Senate</v>
      </c>
      <c r="D3" s="91"/>
      <c r="E3" s="43"/>
      <c r="F3" s="95" t="str">
        <f>+'Lead Sheet (R)'!P3</f>
        <v>General Assembly</v>
      </c>
      <c r="G3" s="95"/>
      <c r="H3" s="95"/>
      <c r="I3" s="95"/>
      <c r="J3" s="95"/>
      <c r="L3" s="91" t="str">
        <f>+'Lead Sheet (R)'!AA2</f>
        <v>County Executive</v>
      </c>
      <c r="N3" s="91" t="str">
        <f>+'Lead Sheet (R)'!AC2</f>
        <v>Sheriff</v>
      </c>
      <c r="O3" s="3"/>
      <c r="P3" s="90" t="s">
        <v>189</v>
      </c>
      <c r="Q3" s="90"/>
      <c r="R3" s="43"/>
      <c r="S3" s="95" t="s">
        <v>38</v>
      </c>
      <c r="T3" s="43"/>
      <c r="U3" s="44"/>
      <c r="V3" s="44"/>
      <c r="X3" s="32" t="s">
        <v>39</v>
      </c>
    </row>
    <row r="4" spans="1:29" ht="15" customHeight="1" x14ac:dyDescent="0.25">
      <c r="C4" s="91"/>
      <c r="D4" s="91"/>
      <c r="E4" s="43"/>
      <c r="F4" s="95"/>
      <c r="G4" s="95"/>
      <c r="H4" s="95"/>
      <c r="I4" s="95"/>
      <c r="J4" s="95"/>
      <c r="L4" s="91"/>
      <c r="N4" s="91"/>
      <c r="O4" s="3"/>
      <c r="P4" s="90" t="s">
        <v>191</v>
      </c>
      <c r="Q4" s="90"/>
      <c r="S4" s="95"/>
      <c r="U4" s="91" t="s">
        <v>39</v>
      </c>
      <c r="V4" s="91"/>
      <c r="X4" s="32" t="s">
        <v>253</v>
      </c>
      <c r="Z4" s="17"/>
      <c r="AA4" s="17"/>
      <c r="AB4" s="17"/>
    </row>
    <row r="5" spans="1:29" ht="5.0999999999999996" customHeight="1" thickBot="1" x14ac:dyDescent="0.3">
      <c r="C5" s="2"/>
      <c r="D5" s="2"/>
      <c r="F5" s="2"/>
      <c r="H5" s="43"/>
      <c r="I5" s="43"/>
      <c r="L5" s="43"/>
      <c r="N5" s="2"/>
      <c r="P5" s="2"/>
      <c r="Q5" s="2"/>
      <c r="S5" s="2"/>
      <c r="U5" s="2"/>
      <c r="V5" s="2"/>
      <c r="X5" s="2"/>
      <c r="Z5" s="17"/>
      <c r="AA5" s="17"/>
      <c r="AB5" s="17"/>
    </row>
    <row r="6" spans="1:29" ht="15" customHeight="1" x14ac:dyDescent="0.25">
      <c r="A6" s="102" t="s">
        <v>5</v>
      </c>
      <c r="C6" s="99" t="str">
        <f>+'Lead Sheet (R)'!M6:M8</f>
        <v>Christopher W.
DEL BORRELLO</v>
      </c>
      <c r="D6" s="96" t="str">
        <f>+'Lead Sheet (R)'!N6:N8</f>
        <v>Nick DeSILVIO</v>
      </c>
      <c r="F6" s="99" t="str">
        <f>+'Lead Sheet (R)'!P6:P8</f>
        <v>Matthew P. WALKER</v>
      </c>
      <c r="G6" s="105" t="str">
        <f>+'Lead Sheet (R)'!Q6:Q8</f>
        <v>Amanda ESPOSITO</v>
      </c>
      <c r="H6" s="105" t="str">
        <f>+'Lead Sheet (R)'!R6:R8</f>
        <v>John M. KEATING</v>
      </c>
      <c r="I6" s="105" t="str">
        <f>+'Lead Sheet (R)'!S6:S8</f>
        <v>Denise GONZALEZ</v>
      </c>
      <c r="J6" s="96" t="str">
        <f>+'Lead Sheet (R)'!T6:T8</f>
        <v>Michael CLARK</v>
      </c>
      <c r="L6" s="92" t="str">
        <f>+'Lead Sheet (R)'!AA6:AA8</f>
        <v>Dennis LEVINSON</v>
      </c>
      <c r="N6" s="92" t="str">
        <f>+'Lead Sheet (R)'!AC6:AC8</f>
        <v>Joe "Tokyo" O'DONOGHUE</v>
      </c>
      <c r="P6" s="99" t="str">
        <f>+'Lead Sheet (R)'!AE6:AE8</f>
        <v>John W. RISLEY, Jr.</v>
      </c>
      <c r="Q6" s="96" t="str">
        <f>+'Lead Sheet (R)'!AF6:AF8</f>
        <v>June BYRNES</v>
      </c>
      <c r="S6" s="92" t="s">
        <v>288</v>
      </c>
      <c r="U6" s="99" t="s">
        <v>250</v>
      </c>
      <c r="V6" s="96" t="s">
        <v>251</v>
      </c>
      <c r="X6" s="92" t="s">
        <v>252</v>
      </c>
      <c r="Z6" s="54" t="s">
        <v>27</v>
      </c>
      <c r="AA6" s="46" t="s">
        <v>27</v>
      </c>
      <c r="AB6" s="46" t="s">
        <v>27</v>
      </c>
      <c r="AC6" s="48" t="s">
        <v>27</v>
      </c>
    </row>
    <row r="7" spans="1:29" x14ac:dyDescent="0.25">
      <c r="A7" s="102"/>
      <c r="C7" s="100"/>
      <c r="D7" s="97"/>
      <c r="F7" s="100"/>
      <c r="G7" s="106"/>
      <c r="H7" s="106"/>
      <c r="I7" s="106"/>
      <c r="J7" s="97"/>
      <c r="L7" s="93"/>
      <c r="N7" s="93"/>
      <c r="P7" s="100"/>
      <c r="Q7" s="97"/>
      <c r="S7" s="93"/>
      <c r="U7" s="100"/>
      <c r="V7" s="97"/>
      <c r="X7" s="93"/>
      <c r="Z7" s="55" t="s">
        <v>286</v>
      </c>
      <c r="AA7" s="17" t="s">
        <v>320</v>
      </c>
      <c r="AB7" s="17" t="s">
        <v>321</v>
      </c>
      <c r="AC7" s="49" t="s">
        <v>287</v>
      </c>
    </row>
    <row r="8" spans="1:29" ht="15.75" thickBot="1" x14ac:dyDescent="0.3">
      <c r="A8" s="102"/>
      <c r="C8" s="101"/>
      <c r="D8" s="98"/>
      <c r="F8" s="101"/>
      <c r="G8" s="107"/>
      <c r="H8" s="107"/>
      <c r="I8" s="107"/>
      <c r="J8" s="98"/>
      <c r="L8" s="94"/>
      <c r="N8" s="94"/>
      <c r="P8" s="101"/>
      <c r="Q8" s="98"/>
      <c r="S8" s="94"/>
      <c r="U8" s="101"/>
      <c r="V8" s="98"/>
      <c r="X8" s="94"/>
      <c r="Z8" s="56" t="s">
        <v>323</v>
      </c>
      <c r="AA8" s="47" t="s">
        <v>324</v>
      </c>
      <c r="AB8" s="47" t="s">
        <v>325</v>
      </c>
      <c r="AC8" s="50" t="s">
        <v>323</v>
      </c>
    </row>
    <row r="9" spans="1:29" ht="5.0999999999999996" customHeight="1" x14ac:dyDescent="0.25">
      <c r="Z9" s="1"/>
      <c r="AA9" s="1"/>
      <c r="AB9" s="1"/>
    </row>
    <row r="10" spans="1:29" x14ac:dyDescent="0.25">
      <c r="A10" t="s">
        <v>67</v>
      </c>
      <c r="C10" s="4">
        <v>106</v>
      </c>
      <c r="D10" s="4">
        <v>10</v>
      </c>
      <c r="F10" s="4">
        <v>107</v>
      </c>
      <c r="G10" s="4">
        <v>107</v>
      </c>
      <c r="H10" s="4">
        <v>11</v>
      </c>
      <c r="I10" s="4">
        <v>8</v>
      </c>
      <c r="J10" s="4">
        <v>7</v>
      </c>
      <c r="L10" s="4">
        <v>112</v>
      </c>
      <c r="N10" s="4">
        <v>109</v>
      </c>
      <c r="P10" s="4">
        <v>110</v>
      </c>
      <c r="Q10" s="4">
        <v>110</v>
      </c>
      <c r="S10" s="4">
        <v>117</v>
      </c>
      <c r="U10" s="4">
        <v>110</v>
      </c>
      <c r="V10" s="4">
        <v>111</v>
      </c>
      <c r="X10" s="4">
        <v>112</v>
      </c>
      <c r="Z10" s="4">
        <v>129</v>
      </c>
      <c r="AA10" s="58">
        <v>11</v>
      </c>
      <c r="AB10" s="58">
        <v>33</v>
      </c>
      <c r="AC10" s="4">
        <v>0</v>
      </c>
    </row>
    <row r="11" spans="1:29" x14ac:dyDescent="0.25">
      <c r="A11" t="s">
        <v>68</v>
      </c>
      <c r="C11" s="4">
        <v>144</v>
      </c>
      <c r="D11" s="4">
        <v>15</v>
      </c>
      <c r="F11" s="4">
        <v>143</v>
      </c>
      <c r="G11" s="4">
        <v>145</v>
      </c>
      <c r="H11" s="4">
        <v>15</v>
      </c>
      <c r="I11" s="4">
        <v>8</v>
      </c>
      <c r="J11" s="4">
        <v>6</v>
      </c>
      <c r="L11" s="4">
        <v>158</v>
      </c>
      <c r="N11" s="4">
        <v>159</v>
      </c>
      <c r="P11" s="4">
        <v>160</v>
      </c>
      <c r="Q11" s="4">
        <v>156</v>
      </c>
      <c r="S11" s="4">
        <v>166</v>
      </c>
      <c r="U11" s="4">
        <v>155</v>
      </c>
      <c r="V11" s="4">
        <v>167</v>
      </c>
      <c r="X11" s="4">
        <v>160</v>
      </c>
      <c r="Z11" s="4">
        <v>172</v>
      </c>
      <c r="AA11" s="58">
        <v>11</v>
      </c>
      <c r="AB11" s="58">
        <v>41</v>
      </c>
      <c r="AC11" s="4">
        <v>1</v>
      </c>
    </row>
    <row r="12" spans="1:29" ht="15.75" thickBot="1" x14ac:dyDescent="0.3"/>
    <row r="13" spans="1:29" ht="15.75" thickBot="1" x14ac:dyDescent="0.3">
      <c r="A13" s="8" t="s">
        <v>27</v>
      </c>
      <c r="C13" s="5">
        <f>+SUM(C10:C11)</f>
        <v>250</v>
      </c>
      <c r="D13" s="5">
        <f t="shared" ref="D13:X13" si="0">+SUM(D10:D11)</f>
        <v>25</v>
      </c>
      <c r="F13" s="5">
        <f t="shared" si="0"/>
        <v>250</v>
      </c>
      <c r="G13" s="5">
        <f t="shared" ref="G13" si="1">+SUM(G10:G11)</f>
        <v>252</v>
      </c>
      <c r="H13" s="5">
        <f t="shared" si="0"/>
        <v>26</v>
      </c>
      <c r="I13" s="5">
        <f t="shared" si="0"/>
        <v>16</v>
      </c>
      <c r="J13" s="5">
        <f t="shared" ref="J13" si="2">+SUM(J10:J11)</f>
        <v>13</v>
      </c>
      <c r="L13" s="5">
        <f t="shared" si="0"/>
        <v>270</v>
      </c>
      <c r="N13" s="5">
        <f t="shared" si="0"/>
        <v>268</v>
      </c>
      <c r="P13" s="5">
        <f t="shared" si="0"/>
        <v>270</v>
      </c>
      <c r="Q13" s="5">
        <f t="shared" si="0"/>
        <v>266</v>
      </c>
      <c r="S13" s="5">
        <f t="shared" ref="S13" si="3">+SUM(S10:S11)</f>
        <v>283</v>
      </c>
      <c r="U13" s="5">
        <f t="shared" si="0"/>
        <v>265</v>
      </c>
      <c r="V13" s="5">
        <f t="shared" si="0"/>
        <v>278</v>
      </c>
      <c r="X13" s="5">
        <f t="shared" si="0"/>
        <v>272</v>
      </c>
      <c r="Z13" s="5">
        <f>+SUM(Z10:Z11)</f>
        <v>301</v>
      </c>
      <c r="AA13" s="5">
        <f>+SUM(AA10:AA11)</f>
        <v>22</v>
      </c>
      <c r="AB13" s="5">
        <f>+SUM(AB10:AB11)</f>
        <v>74</v>
      </c>
      <c r="AC13" s="5">
        <f>+SUM(AC10:AC11)</f>
        <v>1</v>
      </c>
    </row>
    <row r="14" spans="1:29" x14ac:dyDescent="0.25">
      <c r="A14" s="64" t="s">
        <v>217</v>
      </c>
      <c r="C14" s="65">
        <v>20</v>
      </c>
      <c r="D14" s="65">
        <v>1</v>
      </c>
      <c r="F14" s="65">
        <v>20</v>
      </c>
      <c r="G14" s="65">
        <v>20</v>
      </c>
      <c r="H14" s="65">
        <v>0</v>
      </c>
      <c r="I14" s="65">
        <v>1</v>
      </c>
      <c r="J14" s="65">
        <v>2</v>
      </c>
      <c r="L14" s="65">
        <v>20</v>
      </c>
      <c r="N14" s="65">
        <v>19</v>
      </c>
      <c r="P14" s="65">
        <v>21</v>
      </c>
      <c r="Q14" s="65">
        <v>21</v>
      </c>
      <c r="S14" s="65">
        <v>22</v>
      </c>
      <c r="U14" s="65">
        <v>19</v>
      </c>
      <c r="V14" s="65">
        <v>22</v>
      </c>
      <c r="X14" s="65">
        <v>21</v>
      </c>
      <c r="Z14" s="63"/>
      <c r="AA14" s="63"/>
      <c r="AB14" s="63"/>
      <c r="AC14" s="63"/>
    </row>
    <row r="15" spans="1:29" x14ac:dyDescent="0.25">
      <c r="A15" s="9" t="s">
        <v>28</v>
      </c>
      <c r="C15" s="12">
        <v>57</v>
      </c>
      <c r="D15" s="12">
        <v>12</v>
      </c>
      <c r="E15" s="1"/>
      <c r="F15" s="12">
        <v>56</v>
      </c>
      <c r="G15" s="12">
        <v>58</v>
      </c>
      <c r="H15" s="12">
        <v>8</v>
      </c>
      <c r="I15" s="12">
        <v>6</v>
      </c>
      <c r="J15" s="12">
        <v>6</v>
      </c>
      <c r="K15" s="1"/>
      <c r="L15" s="12">
        <v>66</v>
      </c>
      <c r="M15" s="1"/>
      <c r="N15" s="12">
        <v>64</v>
      </c>
      <c r="O15" s="1"/>
      <c r="P15" s="12">
        <v>64</v>
      </c>
      <c r="Q15" s="12">
        <v>68</v>
      </c>
      <c r="R15" s="1"/>
      <c r="S15" s="12">
        <v>65</v>
      </c>
      <c r="T15" s="1"/>
      <c r="U15" s="12">
        <v>67</v>
      </c>
      <c r="V15" s="12">
        <v>68</v>
      </c>
      <c r="W15" s="1"/>
      <c r="X15" s="12">
        <v>70</v>
      </c>
      <c r="Y15" s="1"/>
      <c r="Z15" s="7"/>
      <c r="AA15" s="7"/>
      <c r="AB15" s="7"/>
    </row>
    <row r="16" spans="1:29" ht="15.75" thickBot="1" x14ac:dyDescent="0.3">
      <c r="A16" s="10" t="s">
        <v>29</v>
      </c>
      <c r="C16" s="13">
        <v>1</v>
      </c>
      <c r="D16" s="13">
        <v>0</v>
      </c>
      <c r="E16" s="1"/>
      <c r="F16" s="13">
        <v>1</v>
      </c>
      <c r="G16" s="13">
        <v>0</v>
      </c>
      <c r="H16" s="13">
        <v>0</v>
      </c>
      <c r="I16" s="13">
        <v>0</v>
      </c>
      <c r="J16" s="13">
        <v>1</v>
      </c>
      <c r="K16" s="1"/>
      <c r="L16" s="13">
        <v>1</v>
      </c>
      <c r="M16" s="1"/>
      <c r="N16" s="13">
        <v>0</v>
      </c>
      <c r="O16" s="1"/>
      <c r="P16" s="13">
        <v>1</v>
      </c>
      <c r="Q16" s="13">
        <v>1</v>
      </c>
      <c r="R16" s="1"/>
      <c r="S16" s="13">
        <v>1</v>
      </c>
      <c r="T16" s="1"/>
      <c r="U16" s="13">
        <v>1</v>
      </c>
      <c r="V16" s="13">
        <v>1</v>
      </c>
      <c r="W16" s="1"/>
      <c r="X16" s="13">
        <v>1</v>
      </c>
      <c r="Y16" s="1"/>
      <c r="Z16" s="7"/>
      <c r="AA16" s="7"/>
      <c r="AB16" s="7"/>
    </row>
    <row r="17" spans="1:28" ht="15.75" thickBot="1" x14ac:dyDescent="0.3">
      <c r="A17" s="8" t="s">
        <v>31</v>
      </c>
      <c r="C17" s="5">
        <f>+SUM(C13:C16)</f>
        <v>328</v>
      </c>
      <c r="D17" s="5">
        <f>+SUM(D13:D16)</f>
        <v>38</v>
      </c>
      <c r="F17" s="5">
        <f>+SUM(F13:F16)</f>
        <v>327</v>
      </c>
      <c r="G17" s="5">
        <f>+SUM(G13:G16)</f>
        <v>330</v>
      </c>
      <c r="H17" s="5">
        <f>+SUM(H13:H16)</f>
        <v>34</v>
      </c>
      <c r="I17" s="5">
        <f>+SUM(I13:I16)</f>
        <v>23</v>
      </c>
      <c r="J17" s="5">
        <f>+SUM(J13:J16)</f>
        <v>22</v>
      </c>
      <c r="L17" s="5">
        <f>+SUM(L13:L16)</f>
        <v>357</v>
      </c>
      <c r="N17" s="5">
        <f>+SUM(N13:N16)</f>
        <v>351</v>
      </c>
      <c r="P17" s="5">
        <f>+SUM(P13:P16)</f>
        <v>356</v>
      </c>
      <c r="Q17" s="5">
        <f>+SUM(Q13:Q16)</f>
        <v>356</v>
      </c>
      <c r="S17" s="5">
        <f>+SUM(S13:S16)</f>
        <v>371</v>
      </c>
      <c r="U17" s="5">
        <f>+SUM(U13:U16)</f>
        <v>352</v>
      </c>
      <c r="V17" s="5">
        <f>+SUM(V13:V16)</f>
        <v>369</v>
      </c>
      <c r="X17" s="5">
        <f>+SUM(X13:X16)</f>
        <v>364</v>
      </c>
      <c r="Z17" s="6"/>
      <c r="AA17" s="6"/>
      <c r="AB17" s="6"/>
    </row>
  </sheetData>
  <mergeCells count="25">
    <mergeCell ref="U6:U8"/>
    <mergeCell ref="V6:V8"/>
    <mergeCell ref="X6:X8"/>
    <mergeCell ref="U4:V4"/>
    <mergeCell ref="S6:S8"/>
    <mergeCell ref="S3:S4"/>
    <mergeCell ref="L3:L4"/>
    <mergeCell ref="P3:Q3"/>
    <mergeCell ref="P4:Q4"/>
    <mergeCell ref="L6:L8"/>
    <mergeCell ref="N6:N8"/>
    <mergeCell ref="N3:N4"/>
    <mergeCell ref="A6:A8"/>
    <mergeCell ref="C6:C8"/>
    <mergeCell ref="H6:H8"/>
    <mergeCell ref="P6:P8"/>
    <mergeCell ref="Q6:Q8"/>
    <mergeCell ref="C2:J2"/>
    <mergeCell ref="C3:D4"/>
    <mergeCell ref="F3:J4"/>
    <mergeCell ref="D6:D8"/>
    <mergeCell ref="F6:F8"/>
    <mergeCell ref="I6:I8"/>
    <mergeCell ref="G6:G8"/>
    <mergeCell ref="J6:J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  <ignoredErrors>
    <ignoredError sqref="G1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zoomScale="75" zoomScaleNormal="75" zoomScaleSheetLayoutView="75" workbookViewId="0">
      <pane xSplit="1" topLeftCell="B1" activePane="topRight" state="frozen"/>
      <selection activeCell="D4" sqref="D4"/>
      <selection pane="topRight" activeCell="D4" sqref="D4"/>
    </sheetView>
  </sheetViews>
  <sheetFormatPr defaultRowHeight="15" x14ac:dyDescent="0.25"/>
  <cols>
    <col min="1" max="1" width="20.57031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2" width="10.140625" customWidth="1"/>
    <col min="13" max="13" width="10.140625" style="1" customWidth="1"/>
    <col min="14" max="14" width="1.7109375" customWidth="1"/>
    <col min="15" max="15" width="12.140625" style="1" customWidth="1"/>
    <col min="16" max="16" width="1.7109375" customWidth="1"/>
    <col min="17" max="18" width="12.140625" style="1" customWidth="1"/>
    <col min="19" max="19" width="1.7109375" customWidth="1"/>
    <col min="20" max="21" width="12.140625" customWidth="1"/>
    <col min="22" max="22" width="1.7109375" customWidth="1"/>
    <col min="23" max="23" width="12.28515625" customWidth="1"/>
    <col min="24" max="24" width="10.7109375" customWidth="1"/>
    <col min="25" max="26" width="12.28515625" customWidth="1"/>
    <col min="27" max="27" width="12.7109375" customWidth="1"/>
    <col min="28" max="28" width="1.7109375" customWidth="1"/>
    <col min="29" max="29" width="13.85546875" customWidth="1"/>
    <col min="30" max="30" width="12.28515625" customWidth="1"/>
    <col min="31" max="31" width="1.7109375" customWidth="1"/>
    <col min="32" max="32" width="12.140625" customWidth="1"/>
    <col min="33" max="33" width="12.7109375" customWidth="1"/>
    <col min="34" max="34" width="1.7109375" customWidth="1"/>
    <col min="35" max="38" width="11.7109375" customWidth="1"/>
  </cols>
  <sheetData>
    <row r="1" spans="1:38" x14ac:dyDescent="0.25">
      <c r="M1"/>
    </row>
    <row r="2" spans="1:38" ht="15" customHeight="1" x14ac:dyDescent="0.25">
      <c r="C2" s="90" t="s">
        <v>186</v>
      </c>
      <c r="D2" s="90"/>
      <c r="E2" s="90"/>
      <c r="F2" s="90"/>
      <c r="G2" s="3"/>
      <c r="H2" s="91" t="str">
        <f>+'Leed Sheet (D)'!W2</f>
        <v>County Executive</v>
      </c>
      <c r="I2" s="3"/>
      <c r="J2" s="42"/>
      <c r="K2" s="3"/>
      <c r="L2" s="2"/>
      <c r="M2" s="2"/>
      <c r="N2" s="3"/>
      <c r="O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8" ht="15" customHeight="1" x14ac:dyDescent="0.25">
      <c r="C3" s="90" t="s">
        <v>185</v>
      </c>
      <c r="E3" s="95" t="s">
        <v>4</v>
      </c>
      <c r="F3" s="95"/>
      <c r="G3" s="3"/>
      <c r="H3" s="91"/>
      <c r="I3" s="3"/>
      <c r="J3" s="91" t="str">
        <f>+'Leed Sheet (D)'!Y3</f>
        <v>Sheriff</v>
      </c>
      <c r="K3" s="3"/>
      <c r="L3" s="90" t="s">
        <v>189</v>
      </c>
      <c r="M3" s="90"/>
      <c r="N3" s="3"/>
      <c r="O3" s="104" t="s">
        <v>39</v>
      </c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</row>
    <row r="4" spans="1:38" ht="15" customHeight="1" x14ac:dyDescent="0.25">
      <c r="C4" s="90"/>
      <c r="E4" s="95"/>
      <c r="F4" s="95"/>
      <c r="G4" s="3"/>
      <c r="H4" s="91"/>
      <c r="I4" s="3"/>
      <c r="J4" s="91"/>
      <c r="K4" s="3"/>
      <c r="L4" s="90" t="s">
        <v>191</v>
      </c>
      <c r="M4" s="90"/>
      <c r="N4" s="3"/>
      <c r="O4" s="2" t="s">
        <v>40</v>
      </c>
      <c r="P4" s="2"/>
      <c r="Q4" s="104" t="s">
        <v>41</v>
      </c>
      <c r="R4" s="104"/>
      <c r="T4" s="104" t="s">
        <v>241</v>
      </c>
      <c r="U4" s="104"/>
      <c r="W4" s="104" t="s">
        <v>242</v>
      </c>
      <c r="X4" s="104"/>
      <c r="Y4" s="104"/>
      <c r="Z4" s="104"/>
      <c r="AA4" s="104"/>
      <c r="AC4" s="104" t="s">
        <v>243</v>
      </c>
      <c r="AD4" s="104"/>
      <c r="AF4" s="104" t="s">
        <v>244</v>
      </c>
      <c r="AG4" s="104"/>
      <c r="AI4" s="17"/>
      <c r="AJ4" s="17"/>
      <c r="AK4" s="17"/>
      <c r="AL4" s="17"/>
    </row>
    <row r="5" spans="1:38" ht="5.0999999999999996" customHeight="1" thickBot="1" x14ac:dyDescent="0.3">
      <c r="C5" s="1"/>
      <c r="G5" s="1"/>
      <c r="H5" s="1"/>
      <c r="I5" s="1"/>
      <c r="J5" s="1"/>
      <c r="K5" s="1"/>
      <c r="L5" s="1"/>
      <c r="N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7"/>
      <c r="AJ5" s="17"/>
      <c r="AK5" s="17"/>
      <c r="AL5" s="17"/>
    </row>
    <row r="6" spans="1:38" ht="15" customHeight="1" x14ac:dyDescent="0.25">
      <c r="A6" s="102" t="s">
        <v>5</v>
      </c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1"/>
      <c r="H6" s="92" t="str">
        <f>+'Leed Sheet (D)'!W6:W8</f>
        <v>Margaret "Peggy" CAPONE</v>
      </c>
      <c r="I6" s="30"/>
      <c r="J6" s="92" t="str">
        <f>+'Leed Sheet (D)'!Y6</f>
        <v>Eric SCHEFFLER</v>
      </c>
      <c r="K6" s="30"/>
      <c r="L6" s="99" t="str">
        <f>+'Leed Sheet (D)'!AA6:AA8</f>
        <v>Kim O'BRIEN</v>
      </c>
      <c r="M6" s="96" t="str">
        <f>+'Leed Sheet (D)'!AB6:AB8</f>
        <v>Habib REHMAN</v>
      </c>
      <c r="N6" s="30"/>
      <c r="O6" s="92" t="s">
        <v>289</v>
      </c>
      <c r="P6" s="53"/>
      <c r="Q6" s="99" t="s">
        <v>290</v>
      </c>
      <c r="R6" s="96" t="s">
        <v>291</v>
      </c>
      <c r="T6" s="99" t="s">
        <v>292</v>
      </c>
      <c r="U6" s="96" t="s">
        <v>293</v>
      </c>
      <c r="V6" s="30"/>
      <c r="W6" s="99" t="s">
        <v>294</v>
      </c>
      <c r="X6" s="105" t="s">
        <v>295</v>
      </c>
      <c r="Y6" s="105" t="s">
        <v>296</v>
      </c>
      <c r="Z6" s="105" t="s">
        <v>297</v>
      </c>
      <c r="AA6" s="96" t="s">
        <v>298</v>
      </c>
      <c r="AB6" s="30"/>
      <c r="AC6" s="99" t="s">
        <v>299</v>
      </c>
      <c r="AD6" s="96" t="s">
        <v>300</v>
      </c>
      <c r="AE6" s="30"/>
      <c r="AF6" s="99" t="s">
        <v>301</v>
      </c>
      <c r="AG6" s="96" t="s">
        <v>302</v>
      </c>
      <c r="AH6" s="30"/>
      <c r="AI6" s="54" t="s">
        <v>27</v>
      </c>
      <c r="AJ6" s="46" t="s">
        <v>27</v>
      </c>
      <c r="AK6" s="46" t="s">
        <v>27</v>
      </c>
      <c r="AL6" s="48" t="s">
        <v>27</v>
      </c>
    </row>
    <row r="7" spans="1:38" x14ac:dyDescent="0.25">
      <c r="A7" s="102"/>
      <c r="C7" s="93"/>
      <c r="D7" s="1"/>
      <c r="E7" s="100"/>
      <c r="F7" s="97"/>
      <c r="G7" s="1"/>
      <c r="H7" s="93"/>
      <c r="I7" s="30"/>
      <c r="J7" s="93"/>
      <c r="K7" s="30"/>
      <c r="L7" s="100"/>
      <c r="M7" s="97"/>
      <c r="N7" s="30"/>
      <c r="O7" s="93"/>
      <c r="P7" s="53"/>
      <c r="Q7" s="100"/>
      <c r="R7" s="97"/>
      <c r="T7" s="100"/>
      <c r="U7" s="97"/>
      <c r="V7" s="30"/>
      <c r="W7" s="100"/>
      <c r="X7" s="106"/>
      <c r="Y7" s="106"/>
      <c r="Z7" s="106"/>
      <c r="AA7" s="97"/>
      <c r="AB7" s="30"/>
      <c r="AC7" s="100"/>
      <c r="AD7" s="97"/>
      <c r="AE7" s="30"/>
      <c r="AF7" s="100"/>
      <c r="AG7" s="97"/>
      <c r="AH7" s="30"/>
      <c r="AI7" s="55" t="s">
        <v>286</v>
      </c>
      <c r="AJ7" s="17" t="s">
        <v>320</v>
      </c>
      <c r="AK7" s="17" t="s">
        <v>321</v>
      </c>
      <c r="AL7" s="49" t="s">
        <v>287</v>
      </c>
    </row>
    <row r="8" spans="1:38" ht="15.75" thickBot="1" x14ac:dyDescent="0.3">
      <c r="A8" s="102"/>
      <c r="C8" s="94"/>
      <c r="D8" s="1"/>
      <c r="E8" s="101"/>
      <c r="F8" s="98"/>
      <c r="G8" s="1"/>
      <c r="H8" s="94"/>
      <c r="I8" s="30"/>
      <c r="J8" s="94"/>
      <c r="K8" s="30"/>
      <c r="L8" s="101"/>
      <c r="M8" s="98"/>
      <c r="N8" s="30"/>
      <c r="O8" s="94"/>
      <c r="P8" s="53"/>
      <c r="Q8" s="101"/>
      <c r="R8" s="98"/>
      <c r="T8" s="101"/>
      <c r="U8" s="98"/>
      <c r="V8" s="30"/>
      <c r="W8" s="101"/>
      <c r="X8" s="107"/>
      <c r="Y8" s="107"/>
      <c r="Z8" s="107"/>
      <c r="AA8" s="98"/>
      <c r="AB8" s="30"/>
      <c r="AC8" s="101"/>
      <c r="AD8" s="98"/>
      <c r="AE8" s="30"/>
      <c r="AF8" s="101"/>
      <c r="AG8" s="98"/>
      <c r="AH8" s="30"/>
      <c r="AI8" s="56" t="s">
        <v>323</v>
      </c>
      <c r="AJ8" s="47" t="s">
        <v>324</v>
      </c>
      <c r="AK8" s="47" t="s">
        <v>325</v>
      </c>
      <c r="AL8" s="50" t="s">
        <v>323</v>
      </c>
    </row>
    <row r="9" spans="1:38" ht="5.0999999999999996" customHeight="1" x14ac:dyDescent="0.25">
      <c r="AI9" s="1"/>
      <c r="AJ9" s="1"/>
      <c r="AK9" s="1"/>
      <c r="AL9" s="1"/>
    </row>
    <row r="10" spans="1:38" x14ac:dyDescent="0.25">
      <c r="A10" t="s">
        <v>42</v>
      </c>
      <c r="C10" s="4">
        <v>85</v>
      </c>
      <c r="E10" s="4">
        <v>83</v>
      </c>
      <c r="F10" s="4">
        <v>84</v>
      </c>
      <c r="H10" s="4">
        <v>78</v>
      </c>
      <c r="J10" s="4">
        <v>89</v>
      </c>
      <c r="L10" s="4">
        <v>80</v>
      </c>
      <c r="M10" s="4">
        <v>80</v>
      </c>
      <c r="O10" s="4">
        <v>94</v>
      </c>
      <c r="Q10" s="4"/>
      <c r="R10" s="4"/>
      <c r="T10" s="4"/>
      <c r="U10" s="4"/>
      <c r="W10" s="4"/>
      <c r="X10" s="4"/>
      <c r="Y10" s="4"/>
      <c r="Z10" s="4"/>
      <c r="AA10" s="4"/>
      <c r="AC10" s="4"/>
      <c r="AD10" s="4"/>
      <c r="AF10" s="4"/>
      <c r="AG10" s="4"/>
      <c r="AI10" s="4">
        <v>100</v>
      </c>
      <c r="AJ10" s="58">
        <v>6</v>
      </c>
      <c r="AK10" s="58">
        <v>70</v>
      </c>
      <c r="AL10" s="4">
        <v>3</v>
      </c>
    </row>
    <row r="11" spans="1:38" x14ac:dyDescent="0.25">
      <c r="A11" t="s">
        <v>43</v>
      </c>
      <c r="C11" s="4">
        <v>26</v>
      </c>
      <c r="E11" s="4">
        <v>28</v>
      </c>
      <c r="F11" s="4">
        <v>27</v>
      </c>
      <c r="H11" s="4">
        <v>27</v>
      </c>
      <c r="J11" s="4">
        <v>28</v>
      </c>
      <c r="L11" s="4">
        <v>28</v>
      </c>
      <c r="M11" s="4">
        <v>27</v>
      </c>
      <c r="O11" s="4">
        <v>28</v>
      </c>
      <c r="Q11" s="4"/>
      <c r="R11" s="4"/>
      <c r="T11" s="4"/>
      <c r="U11" s="4"/>
      <c r="W11" s="4"/>
      <c r="X11" s="4"/>
      <c r="Y11" s="4"/>
      <c r="Z11" s="4"/>
      <c r="AA11" s="4"/>
      <c r="AC11" s="4"/>
      <c r="AD11" s="4"/>
      <c r="AF11" s="4"/>
      <c r="AG11" s="4"/>
      <c r="AI11" s="4">
        <v>29</v>
      </c>
      <c r="AJ11" s="58">
        <v>2</v>
      </c>
      <c r="AK11" s="58">
        <v>27</v>
      </c>
      <c r="AL11" s="4">
        <v>1</v>
      </c>
    </row>
    <row r="12" spans="1:38" x14ac:dyDescent="0.25">
      <c r="A12" t="s">
        <v>44</v>
      </c>
      <c r="C12" s="4">
        <v>63</v>
      </c>
      <c r="E12" s="4">
        <v>61</v>
      </c>
      <c r="F12" s="4">
        <v>62</v>
      </c>
      <c r="H12" s="4">
        <v>64</v>
      </c>
      <c r="J12" s="4">
        <v>63</v>
      </c>
      <c r="L12" s="4">
        <v>63</v>
      </c>
      <c r="M12" s="4">
        <v>63</v>
      </c>
      <c r="O12" s="4">
        <v>70</v>
      </c>
      <c r="Q12" s="4"/>
      <c r="R12" s="4"/>
      <c r="T12" s="4"/>
      <c r="U12" s="4"/>
      <c r="W12" s="4"/>
      <c r="X12" s="4"/>
      <c r="Y12" s="4"/>
      <c r="Z12" s="4"/>
      <c r="AA12" s="4"/>
      <c r="AC12" s="4"/>
      <c r="AD12" s="4"/>
      <c r="AF12" s="4"/>
      <c r="AG12" s="4"/>
      <c r="AI12" s="4">
        <v>73</v>
      </c>
      <c r="AJ12" s="58">
        <v>3</v>
      </c>
      <c r="AK12" s="58">
        <v>31</v>
      </c>
      <c r="AL12" s="4">
        <v>4</v>
      </c>
    </row>
    <row r="13" spans="1:38" x14ac:dyDescent="0.25">
      <c r="A13" t="s">
        <v>45</v>
      </c>
      <c r="C13" s="4">
        <v>42</v>
      </c>
      <c r="E13" s="4">
        <v>39</v>
      </c>
      <c r="F13" s="4">
        <v>36</v>
      </c>
      <c r="H13" s="4">
        <v>36</v>
      </c>
      <c r="J13" s="4">
        <v>43</v>
      </c>
      <c r="L13" s="4">
        <v>38</v>
      </c>
      <c r="M13" s="4">
        <v>36</v>
      </c>
      <c r="O13" s="4">
        <v>46</v>
      </c>
      <c r="Q13" s="4"/>
      <c r="R13" s="4"/>
      <c r="T13" s="4"/>
      <c r="U13" s="4"/>
      <c r="W13" s="4"/>
      <c r="X13" s="4"/>
      <c r="Y13" s="4"/>
      <c r="Z13" s="4"/>
      <c r="AA13" s="4"/>
      <c r="AC13" s="4"/>
      <c r="AD13" s="4"/>
      <c r="AF13" s="4"/>
      <c r="AG13" s="4"/>
      <c r="AI13" s="4">
        <v>49</v>
      </c>
      <c r="AJ13" s="58">
        <v>3</v>
      </c>
      <c r="AK13" s="58">
        <v>13</v>
      </c>
      <c r="AL13" s="4">
        <v>4</v>
      </c>
    </row>
    <row r="14" spans="1:38" x14ac:dyDescent="0.25">
      <c r="A14" t="s">
        <v>46</v>
      </c>
      <c r="C14" s="4">
        <v>55</v>
      </c>
      <c r="E14" s="4">
        <v>49</v>
      </c>
      <c r="F14" s="4">
        <v>52</v>
      </c>
      <c r="H14" s="4">
        <v>50</v>
      </c>
      <c r="J14" s="4">
        <v>54</v>
      </c>
      <c r="L14" s="4">
        <v>51</v>
      </c>
      <c r="M14" s="4">
        <v>47</v>
      </c>
      <c r="O14" s="4"/>
      <c r="Q14" s="4">
        <v>50</v>
      </c>
      <c r="R14" s="4">
        <v>14</v>
      </c>
      <c r="T14" s="4"/>
      <c r="U14" s="4"/>
      <c r="W14" s="4"/>
      <c r="X14" s="4"/>
      <c r="Y14" s="4"/>
      <c r="Z14" s="4"/>
      <c r="AA14" s="4"/>
      <c r="AC14" s="4"/>
      <c r="AD14" s="4"/>
      <c r="AF14" s="4"/>
      <c r="AG14" s="4"/>
      <c r="AI14" s="4">
        <v>69</v>
      </c>
      <c r="AJ14" s="58">
        <v>2</v>
      </c>
      <c r="AK14" s="58">
        <v>87</v>
      </c>
      <c r="AL14" s="4">
        <v>12</v>
      </c>
    </row>
    <row r="15" spans="1:38" x14ac:dyDescent="0.25">
      <c r="A15" t="s">
        <v>47</v>
      </c>
      <c r="C15" s="4">
        <v>86</v>
      </c>
      <c r="E15" s="4">
        <v>85</v>
      </c>
      <c r="F15" s="4">
        <v>83</v>
      </c>
      <c r="H15" s="4">
        <v>84</v>
      </c>
      <c r="J15" s="4">
        <v>83</v>
      </c>
      <c r="L15" s="4">
        <v>82</v>
      </c>
      <c r="M15" s="4">
        <v>75</v>
      </c>
      <c r="O15" s="4"/>
      <c r="Q15" s="4">
        <v>86</v>
      </c>
      <c r="R15" s="4">
        <v>52</v>
      </c>
      <c r="T15" s="4"/>
      <c r="U15" s="4"/>
      <c r="W15" s="4"/>
      <c r="X15" s="4"/>
      <c r="Y15" s="4"/>
      <c r="Z15" s="4"/>
      <c r="AA15" s="4"/>
      <c r="AC15" s="4"/>
      <c r="AD15" s="4"/>
      <c r="AF15" s="4"/>
      <c r="AG15" s="4"/>
      <c r="AI15" s="4">
        <v>147</v>
      </c>
      <c r="AJ15" s="58">
        <v>26</v>
      </c>
      <c r="AK15" s="58">
        <v>122</v>
      </c>
      <c r="AL15" s="4">
        <v>28</v>
      </c>
    </row>
    <row r="16" spans="1:38" x14ac:dyDescent="0.25">
      <c r="A16" t="s">
        <v>48</v>
      </c>
      <c r="C16" s="4">
        <v>35</v>
      </c>
      <c r="E16" s="4">
        <v>34</v>
      </c>
      <c r="F16" s="4">
        <v>33</v>
      </c>
      <c r="H16" s="4">
        <v>30</v>
      </c>
      <c r="J16" s="4">
        <v>33</v>
      </c>
      <c r="L16" s="4">
        <v>32</v>
      </c>
      <c r="M16" s="4">
        <v>32</v>
      </c>
      <c r="O16" s="4"/>
      <c r="Q16" s="4">
        <v>43</v>
      </c>
      <c r="R16" s="4">
        <v>18</v>
      </c>
      <c r="T16" s="4"/>
      <c r="U16" s="4"/>
      <c r="W16" s="4"/>
      <c r="X16" s="4"/>
      <c r="Y16" s="4"/>
      <c r="Z16" s="4"/>
      <c r="AA16" s="4"/>
      <c r="AC16" s="4"/>
      <c r="AD16" s="4"/>
      <c r="AF16" s="4"/>
      <c r="AG16" s="4"/>
      <c r="AI16" s="4">
        <v>63</v>
      </c>
      <c r="AJ16" s="58">
        <v>6</v>
      </c>
      <c r="AK16" s="58">
        <v>50</v>
      </c>
      <c r="AL16" s="4">
        <v>14</v>
      </c>
    </row>
    <row r="17" spans="1:38" x14ac:dyDescent="0.25">
      <c r="A17" t="s">
        <v>49</v>
      </c>
      <c r="C17" s="4">
        <v>77</v>
      </c>
      <c r="E17" s="4">
        <v>77</v>
      </c>
      <c r="F17" s="4">
        <v>77</v>
      </c>
      <c r="H17" s="4">
        <v>74</v>
      </c>
      <c r="J17" s="4">
        <v>82</v>
      </c>
      <c r="L17" s="4">
        <v>75</v>
      </c>
      <c r="M17" s="4">
        <v>71</v>
      </c>
      <c r="O17" s="4"/>
      <c r="Q17" s="4"/>
      <c r="R17" s="4"/>
      <c r="T17" s="4">
        <v>109</v>
      </c>
      <c r="U17" s="4">
        <v>4</v>
      </c>
      <c r="W17" s="4"/>
      <c r="X17" s="4"/>
      <c r="Y17" s="4"/>
      <c r="Z17" s="4"/>
      <c r="AA17" s="4"/>
      <c r="AC17" s="4"/>
      <c r="AD17" s="4"/>
      <c r="AF17" s="4"/>
      <c r="AG17" s="4"/>
      <c r="AI17" s="4">
        <v>117</v>
      </c>
      <c r="AJ17" s="58">
        <v>8</v>
      </c>
      <c r="AK17" s="58">
        <v>63</v>
      </c>
      <c r="AL17" s="4">
        <v>2</v>
      </c>
    </row>
    <row r="18" spans="1:38" x14ac:dyDescent="0.25">
      <c r="A18" t="s">
        <v>50</v>
      </c>
      <c r="C18" s="4">
        <v>11</v>
      </c>
      <c r="E18" s="4">
        <v>11</v>
      </c>
      <c r="F18" s="4">
        <v>12</v>
      </c>
      <c r="H18" s="4">
        <v>11</v>
      </c>
      <c r="J18" s="4">
        <v>10</v>
      </c>
      <c r="L18" s="4">
        <v>9</v>
      </c>
      <c r="M18" s="4">
        <v>11</v>
      </c>
      <c r="O18" s="4"/>
      <c r="Q18" s="4"/>
      <c r="R18" s="4"/>
      <c r="T18" s="4">
        <v>8</v>
      </c>
      <c r="U18" s="4">
        <v>11</v>
      </c>
      <c r="W18" s="4"/>
      <c r="X18" s="4"/>
      <c r="Y18" s="4"/>
      <c r="Z18" s="4"/>
      <c r="AA18" s="4"/>
      <c r="AC18" s="4"/>
      <c r="AD18" s="4"/>
      <c r="AF18" s="4"/>
      <c r="AG18" s="4"/>
      <c r="AI18" s="4">
        <v>20</v>
      </c>
      <c r="AJ18" s="58">
        <v>5</v>
      </c>
      <c r="AK18" s="58">
        <v>20</v>
      </c>
      <c r="AL18" s="4">
        <v>2</v>
      </c>
    </row>
    <row r="19" spans="1:38" x14ac:dyDescent="0.25">
      <c r="A19" t="s">
        <v>51</v>
      </c>
      <c r="C19" s="4">
        <v>39</v>
      </c>
      <c r="E19" s="4">
        <v>37</v>
      </c>
      <c r="F19" s="4">
        <v>38</v>
      </c>
      <c r="H19" s="4">
        <v>39</v>
      </c>
      <c r="J19" s="4">
        <v>38</v>
      </c>
      <c r="L19" s="4">
        <v>38</v>
      </c>
      <c r="M19" s="4">
        <v>38</v>
      </c>
      <c r="O19" s="4"/>
      <c r="Q19" s="4"/>
      <c r="R19" s="4"/>
      <c r="T19" s="4">
        <v>49</v>
      </c>
      <c r="U19" s="4">
        <v>1</v>
      </c>
      <c r="W19" s="4"/>
      <c r="X19" s="4"/>
      <c r="Y19" s="4"/>
      <c r="Z19" s="4"/>
      <c r="AA19" s="4"/>
      <c r="AC19" s="4"/>
      <c r="AD19" s="4"/>
      <c r="AF19" s="4"/>
      <c r="AG19" s="4"/>
      <c r="AI19" s="4">
        <v>51</v>
      </c>
      <c r="AJ19" s="58">
        <v>1</v>
      </c>
      <c r="AK19" s="58">
        <v>26</v>
      </c>
      <c r="AL19" s="4">
        <v>1</v>
      </c>
    </row>
    <row r="20" spans="1:38" x14ac:dyDescent="0.25">
      <c r="A20" t="s">
        <v>52</v>
      </c>
      <c r="C20" s="4">
        <v>45</v>
      </c>
      <c r="E20" s="4">
        <v>44</v>
      </c>
      <c r="F20" s="4">
        <v>48</v>
      </c>
      <c r="H20" s="4">
        <v>47</v>
      </c>
      <c r="J20" s="4">
        <v>49</v>
      </c>
      <c r="L20" s="4">
        <v>51</v>
      </c>
      <c r="M20" s="4">
        <v>42</v>
      </c>
      <c r="O20" s="4"/>
      <c r="Q20" s="4"/>
      <c r="R20" s="4"/>
      <c r="T20" s="4">
        <v>64</v>
      </c>
      <c r="U20" s="4">
        <v>5</v>
      </c>
      <c r="W20" s="4"/>
      <c r="X20" s="4"/>
      <c r="Y20" s="4"/>
      <c r="Z20" s="4"/>
      <c r="AA20" s="4"/>
      <c r="AC20" s="4"/>
      <c r="AD20" s="4"/>
      <c r="AF20" s="4"/>
      <c r="AG20" s="4"/>
      <c r="AI20" s="4">
        <v>76</v>
      </c>
      <c r="AJ20" s="58">
        <v>15</v>
      </c>
      <c r="AK20" s="58">
        <v>109</v>
      </c>
      <c r="AL20" s="4">
        <v>3</v>
      </c>
    </row>
    <row r="21" spans="1:38" x14ac:dyDescent="0.25">
      <c r="A21" t="s">
        <v>53</v>
      </c>
      <c r="C21" s="4">
        <v>40</v>
      </c>
      <c r="E21" s="4">
        <v>33</v>
      </c>
      <c r="F21" s="4">
        <v>31</v>
      </c>
      <c r="H21" s="4">
        <v>31</v>
      </c>
      <c r="J21" s="4">
        <v>35</v>
      </c>
      <c r="L21" s="4">
        <v>32</v>
      </c>
      <c r="M21" s="4">
        <v>31</v>
      </c>
      <c r="O21" s="4"/>
      <c r="Q21" s="4"/>
      <c r="R21" s="4"/>
      <c r="T21" s="4"/>
      <c r="U21" s="4"/>
      <c r="W21" s="4">
        <v>13</v>
      </c>
      <c r="X21" s="4">
        <v>4</v>
      </c>
      <c r="Y21" s="4">
        <v>67</v>
      </c>
      <c r="Z21" s="4">
        <v>32</v>
      </c>
      <c r="AA21" s="4">
        <v>2</v>
      </c>
      <c r="AC21" s="4"/>
      <c r="AD21" s="4"/>
      <c r="AF21" s="4"/>
      <c r="AG21" s="4"/>
      <c r="AI21" s="4">
        <v>122</v>
      </c>
      <c r="AJ21" s="58">
        <v>56</v>
      </c>
      <c r="AK21" s="58">
        <v>136</v>
      </c>
      <c r="AL21" s="4">
        <v>23</v>
      </c>
    </row>
    <row r="22" spans="1:38" x14ac:dyDescent="0.25">
      <c r="A22" t="s">
        <v>54</v>
      </c>
      <c r="C22" s="4">
        <v>49</v>
      </c>
      <c r="E22" s="4">
        <v>46</v>
      </c>
      <c r="F22" s="4">
        <v>44</v>
      </c>
      <c r="H22" s="4">
        <v>43</v>
      </c>
      <c r="J22" s="4">
        <v>45</v>
      </c>
      <c r="L22" s="4">
        <v>44</v>
      </c>
      <c r="M22" s="4">
        <v>46</v>
      </c>
      <c r="O22" s="4"/>
      <c r="Q22" s="4"/>
      <c r="R22" s="4"/>
      <c r="T22" s="4"/>
      <c r="U22" s="4"/>
      <c r="W22" s="4">
        <v>44</v>
      </c>
      <c r="X22" s="4">
        <v>20</v>
      </c>
      <c r="Y22" s="4">
        <v>0</v>
      </c>
      <c r="Z22" s="4">
        <v>2</v>
      </c>
      <c r="AA22" s="4">
        <v>3</v>
      </c>
      <c r="AC22" s="4"/>
      <c r="AD22" s="4"/>
      <c r="AF22" s="4"/>
      <c r="AG22" s="4"/>
      <c r="AI22" s="4">
        <v>69</v>
      </c>
      <c r="AJ22" s="58">
        <v>2</v>
      </c>
      <c r="AK22" s="58">
        <v>30</v>
      </c>
      <c r="AL22" s="4">
        <v>4</v>
      </c>
    </row>
    <row r="23" spans="1:38" x14ac:dyDescent="0.25">
      <c r="A23" t="s">
        <v>55</v>
      </c>
      <c r="C23" s="4">
        <v>99</v>
      </c>
      <c r="E23" s="4">
        <v>95</v>
      </c>
      <c r="F23" s="4">
        <v>100</v>
      </c>
      <c r="H23" s="4">
        <v>94</v>
      </c>
      <c r="J23" s="4">
        <v>99</v>
      </c>
      <c r="L23" s="4">
        <v>97</v>
      </c>
      <c r="M23" s="4">
        <v>91</v>
      </c>
      <c r="O23" s="4"/>
      <c r="Q23" s="4"/>
      <c r="R23" s="4"/>
      <c r="T23" s="4"/>
      <c r="U23" s="4"/>
      <c r="W23" s="4">
        <v>88</v>
      </c>
      <c r="X23" s="4">
        <v>36</v>
      </c>
      <c r="Y23" s="4">
        <v>0</v>
      </c>
      <c r="Z23" s="4">
        <v>6</v>
      </c>
      <c r="AA23" s="4">
        <v>8</v>
      </c>
      <c r="AC23" s="4"/>
      <c r="AD23" s="4"/>
      <c r="AF23" s="4"/>
      <c r="AG23" s="4"/>
      <c r="AI23" s="4">
        <v>142</v>
      </c>
      <c r="AJ23" s="58">
        <v>6</v>
      </c>
      <c r="AK23" s="58">
        <v>32</v>
      </c>
      <c r="AL23" s="4">
        <v>3</v>
      </c>
    </row>
    <row r="24" spans="1:38" x14ac:dyDescent="0.25">
      <c r="A24" t="s">
        <v>56</v>
      </c>
      <c r="C24" s="4">
        <v>25</v>
      </c>
      <c r="E24" s="4">
        <v>22</v>
      </c>
      <c r="F24" s="4">
        <v>20</v>
      </c>
      <c r="H24" s="4">
        <v>22</v>
      </c>
      <c r="J24" s="4">
        <v>21</v>
      </c>
      <c r="L24" s="4">
        <v>21</v>
      </c>
      <c r="M24" s="4">
        <v>20</v>
      </c>
      <c r="O24" s="4"/>
      <c r="Q24" s="4"/>
      <c r="R24" s="4"/>
      <c r="T24" s="4"/>
      <c r="U24" s="4"/>
      <c r="W24" s="4">
        <v>16</v>
      </c>
      <c r="X24" s="4">
        <v>6</v>
      </c>
      <c r="Y24" s="4">
        <v>14</v>
      </c>
      <c r="Z24" s="4">
        <v>4</v>
      </c>
      <c r="AA24" s="4">
        <v>2</v>
      </c>
      <c r="AC24" s="4"/>
      <c r="AD24" s="4"/>
      <c r="AF24" s="4"/>
      <c r="AG24" s="4"/>
      <c r="AI24" s="4">
        <v>44</v>
      </c>
      <c r="AJ24" s="58">
        <v>12</v>
      </c>
      <c r="AK24" s="58">
        <v>42</v>
      </c>
      <c r="AL24" s="4">
        <v>6</v>
      </c>
    </row>
    <row r="25" spans="1:38" x14ac:dyDescent="0.25">
      <c r="A25" t="s">
        <v>57</v>
      </c>
      <c r="C25" s="4">
        <v>36</v>
      </c>
      <c r="E25" s="4">
        <v>35</v>
      </c>
      <c r="F25" s="4">
        <v>34</v>
      </c>
      <c r="H25" s="4">
        <v>35</v>
      </c>
      <c r="J25" s="4">
        <v>36</v>
      </c>
      <c r="L25" s="4">
        <v>33</v>
      </c>
      <c r="M25" s="4">
        <v>36</v>
      </c>
      <c r="O25" s="4"/>
      <c r="Q25" s="4"/>
      <c r="R25" s="4"/>
      <c r="T25" s="4"/>
      <c r="U25" s="4"/>
      <c r="W25" s="4"/>
      <c r="X25" s="4"/>
      <c r="Y25" s="4"/>
      <c r="Z25" s="4"/>
      <c r="AA25" s="4"/>
      <c r="AC25" s="4">
        <v>41</v>
      </c>
      <c r="AD25" s="4">
        <v>8</v>
      </c>
      <c r="AF25" s="4"/>
      <c r="AG25" s="4"/>
      <c r="AI25" s="4">
        <v>49</v>
      </c>
      <c r="AJ25" s="58">
        <v>21</v>
      </c>
      <c r="AK25" s="58">
        <v>72</v>
      </c>
      <c r="AL25" s="4">
        <v>14</v>
      </c>
    </row>
    <row r="26" spans="1:38" x14ac:dyDescent="0.25">
      <c r="A26" t="s">
        <v>58</v>
      </c>
      <c r="C26" s="4">
        <v>53</v>
      </c>
      <c r="E26" s="4">
        <v>52</v>
      </c>
      <c r="F26" s="4">
        <v>50</v>
      </c>
      <c r="H26" s="4">
        <v>50</v>
      </c>
      <c r="J26" s="4">
        <v>59</v>
      </c>
      <c r="L26" s="4">
        <v>50</v>
      </c>
      <c r="M26" s="4">
        <v>50</v>
      </c>
      <c r="O26" s="4"/>
      <c r="Q26" s="4"/>
      <c r="R26" s="4"/>
      <c r="T26" s="4"/>
      <c r="U26" s="4"/>
      <c r="W26" s="4"/>
      <c r="X26" s="4"/>
      <c r="Y26" s="4"/>
      <c r="Z26" s="4"/>
      <c r="AA26" s="4"/>
      <c r="AC26" s="4">
        <v>59</v>
      </c>
      <c r="AD26" s="4">
        <v>17</v>
      </c>
      <c r="AF26" s="4"/>
      <c r="AG26" s="4"/>
      <c r="AI26" s="4">
        <v>80</v>
      </c>
      <c r="AJ26" s="58">
        <v>22</v>
      </c>
      <c r="AK26" s="58">
        <v>72</v>
      </c>
      <c r="AL26" s="4">
        <v>16</v>
      </c>
    </row>
    <row r="27" spans="1:38" x14ac:dyDescent="0.25">
      <c r="A27" t="s">
        <v>59</v>
      </c>
      <c r="C27" s="4">
        <v>31</v>
      </c>
      <c r="E27" s="4">
        <v>27</v>
      </c>
      <c r="F27" s="4">
        <v>27</v>
      </c>
      <c r="H27" s="4">
        <v>29</v>
      </c>
      <c r="J27" s="4">
        <v>28</v>
      </c>
      <c r="L27" s="4">
        <v>28</v>
      </c>
      <c r="M27" s="4">
        <v>26</v>
      </c>
      <c r="O27" s="4"/>
      <c r="Q27" s="4"/>
      <c r="R27" s="4"/>
      <c r="T27" s="4"/>
      <c r="U27" s="4"/>
      <c r="W27" s="4"/>
      <c r="X27" s="4"/>
      <c r="Y27" s="4"/>
      <c r="Z27" s="4"/>
      <c r="AA27" s="4"/>
      <c r="AC27" s="4"/>
      <c r="AD27" s="4"/>
      <c r="AF27" s="4">
        <v>25</v>
      </c>
      <c r="AG27" s="4">
        <v>11</v>
      </c>
      <c r="AI27" s="4">
        <v>40</v>
      </c>
      <c r="AJ27" s="58">
        <v>1</v>
      </c>
      <c r="AK27" s="58">
        <v>62</v>
      </c>
      <c r="AL27" s="4">
        <v>5</v>
      </c>
    </row>
    <row r="28" spans="1:38" x14ac:dyDescent="0.25">
      <c r="A28" t="s">
        <v>60</v>
      </c>
      <c r="C28" s="4">
        <v>46</v>
      </c>
      <c r="E28" s="4">
        <v>47</v>
      </c>
      <c r="F28" s="4">
        <v>42</v>
      </c>
      <c r="H28" s="4">
        <v>45</v>
      </c>
      <c r="J28" s="4">
        <v>50</v>
      </c>
      <c r="L28" s="4">
        <v>46</v>
      </c>
      <c r="M28" s="4">
        <v>42</v>
      </c>
      <c r="O28" s="4"/>
      <c r="Q28" s="4"/>
      <c r="R28" s="4"/>
      <c r="T28" s="4"/>
      <c r="U28" s="4"/>
      <c r="W28" s="4"/>
      <c r="X28" s="4"/>
      <c r="Y28" s="4"/>
      <c r="Z28" s="4"/>
      <c r="AA28" s="4"/>
      <c r="AC28" s="4"/>
      <c r="AD28" s="4"/>
      <c r="AF28" s="4">
        <v>39</v>
      </c>
      <c r="AG28" s="4">
        <v>29</v>
      </c>
      <c r="AI28" s="4">
        <v>75</v>
      </c>
      <c r="AJ28" s="58">
        <v>2</v>
      </c>
      <c r="AK28" s="58">
        <v>49</v>
      </c>
      <c r="AL28" s="4">
        <v>1</v>
      </c>
    </row>
    <row r="29" spans="1:38" x14ac:dyDescent="0.25">
      <c r="A29" t="s">
        <v>61</v>
      </c>
      <c r="C29" s="4">
        <v>24</v>
      </c>
      <c r="E29" s="4">
        <v>25</v>
      </c>
      <c r="F29" s="4">
        <v>24</v>
      </c>
      <c r="H29" s="4">
        <v>25</v>
      </c>
      <c r="J29" s="4">
        <v>25</v>
      </c>
      <c r="L29" s="4">
        <v>25</v>
      </c>
      <c r="M29" s="4">
        <v>23</v>
      </c>
      <c r="O29" s="4"/>
      <c r="Q29" s="4"/>
      <c r="R29" s="4"/>
      <c r="T29" s="4"/>
      <c r="U29" s="4"/>
      <c r="W29" s="4"/>
      <c r="X29" s="4"/>
      <c r="Y29" s="4"/>
      <c r="Z29" s="4"/>
      <c r="AA29" s="4"/>
      <c r="AC29" s="4"/>
      <c r="AD29" s="4"/>
      <c r="AF29" s="4">
        <v>20</v>
      </c>
      <c r="AG29" s="4">
        <v>10</v>
      </c>
      <c r="AI29" s="4">
        <v>33</v>
      </c>
      <c r="AJ29" s="58">
        <v>0</v>
      </c>
      <c r="AK29" s="58">
        <v>40</v>
      </c>
      <c r="AL29" s="4">
        <v>4</v>
      </c>
    </row>
    <row r="30" spans="1:38" x14ac:dyDescent="0.25">
      <c r="A30" t="s">
        <v>62</v>
      </c>
      <c r="C30" s="4">
        <v>23</v>
      </c>
      <c r="E30" s="4">
        <v>23</v>
      </c>
      <c r="F30" s="4">
        <v>21</v>
      </c>
      <c r="H30" s="4">
        <v>23</v>
      </c>
      <c r="J30" s="4">
        <v>27</v>
      </c>
      <c r="L30" s="4">
        <v>22</v>
      </c>
      <c r="M30" s="4">
        <v>19</v>
      </c>
      <c r="O30" s="4"/>
      <c r="Q30" s="4"/>
      <c r="R30" s="4"/>
      <c r="T30" s="4"/>
      <c r="U30" s="4"/>
      <c r="W30" s="4"/>
      <c r="X30" s="4"/>
      <c r="Y30" s="4"/>
      <c r="Z30" s="4"/>
      <c r="AA30" s="4"/>
      <c r="AC30" s="4"/>
      <c r="AD30" s="4"/>
      <c r="AF30" s="4">
        <v>16</v>
      </c>
      <c r="AG30" s="4">
        <v>23</v>
      </c>
      <c r="AI30" s="4">
        <v>43</v>
      </c>
      <c r="AJ30" s="58">
        <v>4</v>
      </c>
      <c r="AK30" s="58">
        <v>55</v>
      </c>
      <c r="AL30" s="4">
        <v>2</v>
      </c>
    </row>
    <row r="31" spans="1:38" ht="15.75" thickBot="1" x14ac:dyDescent="0.3">
      <c r="J31" s="1"/>
      <c r="L31" s="1"/>
    </row>
    <row r="32" spans="1:38" ht="15.75" thickBot="1" x14ac:dyDescent="0.3">
      <c r="A32" s="8" t="s">
        <v>27</v>
      </c>
      <c r="C32" s="5">
        <f>+SUM(C10:C30)</f>
        <v>990</v>
      </c>
      <c r="D32" s="6"/>
      <c r="E32" s="5">
        <f>+SUM(E10:E30)</f>
        <v>953</v>
      </c>
      <c r="F32" s="5">
        <f>+SUM(F10:F30)</f>
        <v>945</v>
      </c>
      <c r="G32" s="6"/>
      <c r="H32" s="5">
        <f>+SUM(H10:H30)</f>
        <v>937</v>
      </c>
      <c r="J32" s="5">
        <f>+SUM(J10:J30)</f>
        <v>997</v>
      </c>
      <c r="L32" s="5">
        <f>+SUM(L10:L30)</f>
        <v>945</v>
      </c>
      <c r="M32" s="5">
        <f>+SUM(M10:M30)</f>
        <v>906</v>
      </c>
      <c r="O32" s="5">
        <f>+SUM(O10:O30)</f>
        <v>238</v>
      </c>
      <c r="Q32" s="5">
        <f>+SUM(Q10:Q30)</f>
        <v>179</v>
      </c>
      <c r="R32" s="5">
        <f>+SUM(R10:R30)</f>
        <v>84</v>
      </c>
      <c r="T32" s="5">
        <f>+SUM(T10:T30)</f>
        <v>230</v>
      </c>
      <c r="U32" s="5">
        <f>+SUM(U10:U30)</f>
        <v>21</v>
      </c>
      <c r="V32" s="6"/>
      <c r="W32" s="5">
        <f t="shared" ref="W32:AA32" si="0">+SUM(W10:W30)</f>
        <v>161</v>
      </c>
      <c r="X32" s="5">
        <f t="shared" si="0"/>
        <v>66</v>
      </c>
      <c r="Y32" s="5">
        <f t="shared" si="0"/>
        <v>81</v>
      </c>
      <c r="Z32" s="5">
        <f t="shared" si="0"/>
        <v>44</v>
      </c>
      <c r="AA32" s="5">
        <f t="shared" si="0"/>
        <v>15</v>
      </c>
      <c r="AB32" s="6"/>
      <c r="AC32" s="5">
        <f t="shared" ref="AC32:AD32" si="1">+SUM(AC10:AC30)</f>
        <v>100</v>
      </c>
      <c r="AD32" s="5">
        <f t="shared" si="1"/>
        <v>25</v>
      </c>
      <c r="AE32" s="6"/>
      <c r="AF32" s="5">
        <f t="shared" ref="AF32:AG32" si="2">+SUM(AF10:AF30)</f>
        <v>100</v>
      </c>
      <c r="AG32" s="5">
        <f t="shared" si="2"/>
        <v>73</v>
      </c>
      <c r="AH32" s="6"/>
      <c r="AI32" s="5">
        <f>+SUM(AI10:AI30)</f>
        <v>1491</v>
      </c>
      <c r="AJ32" s="5">
        <f>+SUM(AJ10:AJ30)</f>
        <v>203</v>
      </c>
      <c r="AK32" s="5">
        <f>+SUM(AK10:AK30)</f>
        <v>1208</v>
      </c>
      <c r="AL32" s="5">
        <f>+SUM(AL10:AL30)</f>
        <v>152</v>
      </c>
    </row>
    <row r="33" spans="1:38" x14ac:dyDescent="0.25">
      <c r="A33" s="9" t="s">
        <v>217</v>
      </c>
      <c r="C33" s="12">
        <v>97</v>
      </c>
      <c r="D33" s="19"/>
      <c r="E33" s="12">
        <v>94</v>
      </c>
      <c r="F33" s="12">
        <v>91</v>
      </c>
      <c r="G33" s="19"/>
      <c r="H33" s="12">
        <v>88</v>
      </c>
      <c r="I33" s="1"/>
      <c r="J33" s="12">
        <v>97</v>
      </c>
      <c r="K33" s="1"/>
      <c r="L33" s="12">
        <v>91</v>
      </c>
      <c r="M33" s="12">
        <v>92</v>
      </c>
      <c r="N33" s="1"/>
      <c r="O33" s="12">
        <v>14</v>
      </c>
      <c r="P33" s="1"/>
      <c r="Q33" s="12">
        <v>11</v>
      </c>
      <c r="R33" s="12">
        <v>21</v>
      </c>
      <c r="S33" s="1"/>
      <c r="T33" s="12">
        <v>18</v>
      </c>
      <c r="U33" s="12">
        <v>10</v>
      </c>
      <c r="V33" s="19"/>
      <c r="W33" s="12">
        <v>12</v>
      </c>
      <c r="X33" s="12">
        <v>2</v>
      </c>
      <c r="Y33" s="12">
        <v>15</v>
      </c>
      <c r="Z33" s="12">
        <v>45</v>
      </c>
      <c r="AA33" s="12">
        <v>0</v>
      </c>
      <c r="AB33" s="19"/>
      <c r="AC33" s="12">
        <v>38</v>
      </c>
      <c r="AD33" s="12">
        <v>2</v>
      </c>
      <c r="AE33" s="19"/>
      <c r="AF33" s="12">
        <v>3</v>
      </c>
      <c r="AG33" s="12">
        <v>4</v>
      </c>
      <c r="AH33" s="19"/>
      <c r="AI33" s="7"/>
      <c r="AJ33" s="7"/>
      <c r="AK33" s="7"/>
      <c r="AL33" s="7"/>
    </row>
    <row r="34" spans="1:38" x14ac:dyDescent="0.25">
      <c r="A34" s="9" t="s">
        <v>28</v>
      </c>
      <c r="C34" s="12">
        <v>720</v>
      </c>
      <c r="D34" s="19"/>
      <c r="E34" s="12">
        <v>706</v>
      </c>
      <c r="F34" s="12">
        <v>686</v>
      </c>
      <c r="G34" s="19"/>
      <c r="H34" s="12">
        <v>658</v>
      </c>
      <c r="I34" s="1"/>
      <c r="J34" s="12">
        <v>769</v>
      </c>
      <c r="K34" s="1"/>
      <c r="L34" s="12">
        <v>681</v>
      </c>
      <c r="M34" s="12">
        <v>718</v>
      </c>
      <c r="N34" s="1"/>
      <c r="O34" s="12">
        <v>132</v>
      </c>
      <c r="P34" s="1"/>
      <c r="Q34" s="12">
        <v>81</v>
      </c>
      <c r="R34" s="12">
        <v>167</v>
      </c>
      <c r="S34" s="1"/>
      <c r="T34" s="12">
        <v>128</v>
      </c>
      <c r="U34" s="12">
        <v>82</v>
      </c>
      <c r="V34" s="19"/>
      <c r="W34" s="12">
        <v>39</v>
      </c>
      <c r="X34" s="12">
        <v>30</v>
      </c>
      <c r="Y34" s="12">
        <v>69</v>
      </c>
      <c r="Z34" s="12">
        <v>90</v>
      </c>
      <c r="AA34" s="12">
        <v>7</v>
      </c>
      <c r="AB34" s="19"/>
      <c r="AC34" s="12">
        <v>124</v>
      </c>
      <c r="AD34" s="12">
        <v>15</v>
      </c>
      <c r="AE34" s="19"/>
      <c r="AF34" s="12">
        <v>141</v>
      </c>
      <c r="AG34" s="12">
        <v>53</v>
      </c>
      <c r="AH34" s="19"/>
      <c r="AI34" s="7"/>
      <c r="AJ34" s="7"/>
      <c r="AK34" s="7"/>
      <c r="AL34" s="7"/>
    </row>
    <row r="35" spans="1:38" x14ac:dyDescent="0.25">
      <c r="A35" s="10" t="s">
        <v>29</v>
      </c>
      <c r="C35" s="13">
        <v>71</v>
      </c>
      <c r="D35" s="19"/>
      <c r="E35" s="13">
        <v>65</v>
      </c>
      <c r="F35" s="13">
        <v>67</v>
      </c>
      <c r="G35" s="19"/>
      <c r="H35" s="13">
        <v>70</v>
      </c>
      <c r="I35" s="1"/>
      <c r="J35" s="13">
        <v>70</v>
      </c>
      <c r="K35" s="1"/>
      <c r="L35" s="13">
        <v>64</v>
      </c>
      <c r="M35" s="13">
        <v>69</v>
      </c>
      <c r="N35" s="1"/>
      <c r="O35" s="13">
        <v>10</v>
      </c>
      <c r="P35" s="1"/>
      <c r="Q35" s="13">
        <v>26</v>
      </c>
      <c r="R35" s="13">
        <v>28</v>
      </c>
      <c r="S35" s="1"/>
      <c r="T35" s="13">
        <v>6</v>
      </c>
      <c r="U35" s="13">
        <v>1</v>
      </c>
      <c r="V35" s="19"/>
      <c r="W35" s="13">
        <v>11</v>
      </c>
      <c r="X35" s="13">
        <v>3</v>
      </c>
      <c r="Y35" s="13">
        <v>11</v>
      </c>
      <c r="Z35" s="13">
        <v>9</v>
      </c>
      <c r="AA35" s="13">
        <v>1</v>
      </c>
      <c r="AB35" s="19"/>
      <c r="AC35" s="13">
        <v>21</v>
      </c>
      <c r="AD35" s="13">
        <v>5</v>
      </c>
      <c r="AE35" s="19"/>
      <c r="AF35" s="13">
        <v>5</v>
      </c>
      <c r="AG35" s="13">
        <v>4</v>
      </c>
      <c r="AH35" s="19"/>
      <c r="AI35" s="7"/>
      <c r="AJ35" s="7"/>
      <c r="AK35" s="7"/>
      <c r="AL35" s="7"/>
    </row>
    <row r="36" spans="1:38" ht="15.75" thickBot="1" x14ac:dyDescent="0.3">
      <c r="A36" s="11" t="s">
        <v>30</v>
      </c>
      <c r="C36" s="14">
        <v>6</v>
      </c>
      <c r="D36" s="19"/>
      <c r="E36" s="14">
        <v>5</v>
      </c>
      <c r="F36" s="14">
        <v>2</v>
      </c>
      <c r="G36" s="19"/>
      <c r="H36" s="14">
        <v>5</v>
      </c>
      <c r="I36" s="1"/>
      <c r="J36" s="14">
        <v>4</v>
      </c>
      <c r="K36" s="1"/>
      <c r="L36" s="14">
        <v>5</v>
      </c>
      <c r="M36" s="14">
        <v>5</v>
      </c>
      <c r="N36" s="1"/>
      <c r="O36" s="14">
        <v>0</v>
      </c>
      <c r="P36" s="1"/>
      <c r="Q36" s="14">
        <v>0</v>
      </c>
      <c r="R36" s="14">
        <v>0</v>
      </c>
      <c r="S36" s="1"/>
      <c r="T36" s="14">
        <v>0</v>
      </c>
      <c r="U36" s="14">
        <v>0</v>
      </c>
      <c r="V36" s="19"/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9"/>
      <c r="AC36" s="14">
        <v>0</v>
      </c>
      <c r="AD36" s="14">
        <v>0</v>
      </c>
      <c r="AE36" s="19"/>
      <c r="AF36" s="14">
        <v>0</v>
      </c>
      <c r="AG36" s="14">
        <v>0</v>
      </c>
      <c r="AH36" s="19"/>
      <c r="AI36" s="7"/>
      <c r="AJ36" s="7"/>
      <c r="AK36" s="7"/>
      <c r="AL36" s="7"/>
    </row>
    <row r="37" spans="1:38" ht="15.75" thickBot="1" x14ac:dyDescent="0.3">
      <c r="A37" s="8" t="s">
        <v>31</v>
      </c>
      <c r="C37" s="5">
        <f>+SUM(C32:C36)</f>
        <v>1884</v>
      </c>
      <c r="D37" s="6"/>
      <c r="E37" s="5">
        <f>+SUM(E32:E36)</f>
        <v>1823</v>
      </c>
      <c r="F37" s="5">
        <f>+SUM(F32:F36)</f>
        <v>1791</v>
      </c>
      <c r="G37" s="6"/>
      <c r="H37" s="5">
        <f>+SUM(H32:H36)</f>
        <v>1758</v>
      </c>
      <c r="J37" s="5">
        <f>+SUM(J32:J36)</f>
        <v>1937</v>
      </c>
      <c r="L37" s="5">
        <f>+SUM(L32:L36)</f>
        <v>1786</v>
      </c>
      <c r="M37" s="5">
        <f>+SUM(M32:M36)</f>
        <v>1790</v>
      </c>
      <c r="O37" s="5">
        <f>+SUM(O32:O36)</f>
        <v>394</v>
      </c>
      <c r="Q37" s="5">
        <f>+SUM(Q32:Q36)</f>
        <v>297</v>
      </c>
      <c r="R37" s="5">
        <f>+SUM(R32:R36)</f>
        <v>300</v>
      </c>
      <c r="T37" s="5">
        <f>+SUM(T32:T36)</f>
        <v>382</v>
      </c>
      <c r="U37" s="5">
        <f>+SUM(U32:U36)</f>
        <v>114</v>
      </c>
      <c r="V37" s="6"/>
      <c r="W37" s="5">
        <f t="shared" ref="W37:AA37" si="3">+SUM(W32:W36)</f>
        <v>223</v>
      </c>
      <c r="X37" s="5">
        <f t="shared" si="3"/>
        <v>101</v>
      </c>
      <c r="Y37" s="5">
        <f t="shared" si="3"/>
        <v>176</v>
      </c>
      <c r="Z37" s="5">
        <f t="shared" si="3"/>
        <v>188</v>
      </c>
      <c r="AA37" s="5">
        <f t="shared" si="3"/>
        <v>23</v>
      </c>
      <c r="AB37" s="6"/>
      <c r="AC37" s="5">
        <f t="shared" ref="AC37:AD37" si="4">+SUM(AC32:AC36)</f>
        <v>283</v>
      </c>
      <c r="AD37" s="5">
        <f t="shared" si="4"/>
        <v>47</v>
      </c>
      <c r="AE37" s="6"/>
      <c r="AF37" s="5">
        <f t="shared" ref="AF37:AG37" si="5">+SUM(AF32:AF36)</f>
        <v>249</v>
      </c>
      <c r="AG37" s="5">
        <f t="shared" si="5"/>
        <v>134</v>
      </c>
      <c r="AH37" s="6"/>
      <c r="AI37" s="6"/>
      <c r="AJ37" s="6"/>
      <c r="AK37" s="6"/>
      <c r="AL37" s="6"/>
    </row>
  </sheetData>
  <mergeCells count="35">
    <mergeCell ref="AA6:AA8"/>
    <mergeCell ref="Q6:Q8"/>
    <mergeCell ref="R6:R8"/>
    <mergeCell ref="T6:T8"/>
    <mergeCell ref="U6:U8"/>
    <mergeCell ref="W6:W8"/>
    <mergeCell ref="L3:M3"/>
    <mergeCell ref="L4:M4"/>
    <mergeCell ref="O6:O8"/>
    <mergeCell ref="O3:AG3"/>
    <mergeCell ref="Q4:R4"/>
    <mergeCell ref="T4:U4"/>
    <mergeCell ref="W4:AA4"/>
    <mergeCell ref="AC6:AC8"/>
    <mergeCell ref="AD6:AD8"/>
    <mergeCell ref="AF6:AF8"/>
    <mergeCell ref="AG6:AG8"/>
    <mergeCell ref="AC4:AD4"/>
    <mergeCell ref="AF4:AG4"/>
    <mergeCell ref="X6:X8"/>
    <mergeCell ref="Y6:Y8"/>
    <mergeCell ref="Z6:Z8"/>
    <mergeCell ref="A6:A8"/>
    <mergeCell ref="M6:M8"/>
    <mergeCell ref="C6:C8"/>
    <mergeCell ref="E6:E8"/>
    <mergeCell ref="F6:F8"/>
    <mergeCell ref="H6:H8"/>
    <mergeCell ref="L6:L8"/>
    <mergeCell ref="J6:J8"/>
    <mergeCell ref="C2:F2"/>
    <mergeCell ref="C3:C4"/>
    <mergeCell ref="E3:F4"/>
    <mergeCell ref="H2:H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  <colBreaks count="1" manualBreakCount="1">
    <brk id="21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9"/>
  <sheetViews>
    <sheetView view="pageBreakPreview"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8.140625" bestFit="1" customWidth="1"/>
    <col min="2" max="2" width="1.7109375" customWidth="1"/>
    <col min="3" max="3" width="14.7109375" customWidth="1"/>
    <col min="4" max="4" width="13" customWidth="1"/>
    <col min="5" max="5" width="1.7109375" customWidth="1"/>
    <col min="6" max="10" width="11.7109375" customWidth="1"/>
    <col min="11" max="11" width="1.7109375" customWidth="1"/>
    <col min="12" max="12" width="12.140625" customWidth="1"/>
    <col min="13" max="13" width="1.7109375" customWidth="1"/>
    <col min="14" max="14" width="13" customWidth="1"/>
    <col min="15" max="15" width="1.7109375" customWidth="1"/>
    <col min="16" max="17" width="10.7109375" customWidth="1"/>
    <col min="18" max="18" width="1.7109375" customWidth="1"/>
    <col min="19" max="19" width="12.140625" customWidth="1"/>
    <col min="20" max="20" width="1.7109375" customWidth="1"/>
    <col min="21" max="24" width="10.7109375" customWidth="1"/>
  </cols>
  <sheetData>
    <row r="2" spans="1:24" ht="15" customHeight="1" x14ac:dyDescent="0.25">
      <c r="C2" s="90" t="str">
        <f>+'Lead Sheet (R)'!M2</f>
        <v>4th Legislative District</v>
      </c>
      <c r="D2" s="90"/>
      <c r="E2" s="90"/>
      <c r="F2" s="90"/>
      <c r="G2" s="90"/>
      <c r="H2" s="90"/>
      <c r="I2" s="90"/>
      <c r="J2" s="90"/>
      <c r="L2" s="2"/>
      <c r="N2" s="2"/>
      <c r="P2" s="2"/>
      <c r="Q2" s="2"/>
      <c r="S2" s="2"/>
      <c r="X2" s="2"/>
    </row>
    <row r="3" spans="1:24" ht="15" customHeight="1" x14ac:dyDescent="0.25">
      <c r="C3" s="91" t="str">
        <f>+'Lead Sheet (R)'!M3</f>
        <v>State Senate</v>
      </c>
      <c r="D3" s="91"/>
      <c r="F3" s="95" t="str">
        <f>+'Lead Sheet (R)'!P3</f>
        <v>General Assembly</v>
      </c>
      <c r="G3" s="95"/>
      <c r="H3" s="95"/>
      <c r="I3" s="95"/>
      <c r="J3" s="95"/>
      <c r="L3" s="91" t="str">
        <f>+'Lead Sheet (R)'!AA2</f>
        <v>County Executive</v>
      </c>
      <c r="M3" s="3"/>
      <c r="N3" s="91" t="str">
        <f>+'Lead Sheet (R)'!AC2</f>
        <v>Sheriff</v>
      </c>
      <c r="O3" s="3"/>
      <c r="P3" s="90" t="s">
        <v>189</v>
      </c>
      <c r="Q3" s="90"/>
      <c r="S3" s="42" t="s">
        <v>193</v>
      </c>
      <c r="T3" s="44"/>
      <c r="X3" s="43"/>
    </row>
    <row r="4" spans="1:24" ht="15" customHeight="1" x14ac:dyDescent="0.25">
      <c r="C4" s="91"/>
      <c r="D4" s="91"/>
      <c r="F4" s="95"/>
      <c r="G4" s="95"/>
      <c r="H4" s="95"/>
      <c r="I4" s="95"/>
      <c r="J4" s="95"/>
      <c r="L4" s="91"/>
      <c r="M4" s="3"/>
      <c r="N4" s="91"/>
      <c r="O4" s="3"/>
      <c r="P4" s="90" t="s">
        <v>191</v>
      </c>
      <c r="Q4" s="90"/>
      <c r="S4" s="42" t="s">
        <v>192</v>
      </c>
      <c r="T4" s="44"/>
      <c r="U4" s="17"/>
      <c r="V4" s="17"/>
      <c r="W4" s="17"/>
      <c r="X4" s="43"/>
    </row>
    <row r="5" spans="1:24" ht="5.0999999999999996" customHeight="1" thickBot="1" x14ac:dyDescent="0.3">
      <c r="C5" s="2"/>
      <c r="D5" s="2"/>
      <c r="F5" s="2"/>
      <c r="H5" s="43"/>
      <c r="I5" s="43"/>
      <c r="L5" s="43"/>
      <c r="N5" s="2"/>
      <c r="P5" s="2"/>
      <c r="Q5" s="2"/>
      <c r="S5" s="2"/>
      <c r="U5" s="17"/>
      <c r="V5" s="17"/>
      <c r="W5" s="17"/>
      <c r="X5" s="2"/>
    </row>
    <row r="6" spans="1:24" ht="15" customHeight="1" x14ac:dyDescent="0.25">
      <c r="A6" s="102" t="s">
        <v>5</v>
      </c>
      <c r="C6" s="99" t="str">
        <f>+'Lead Sheet (R)'!M6:M8</f>
        <v>Christopher W.
DEL BORRELLO</v>
      </c>
      <c r="D6" s="96" t="str">
        <f>+'Lead Sheet (R)'!N6:N8</f>
        <v>Nick DeSILVIO</v>
      </c>
      <c r="F6" s="99" t="str">
        <f>+'Lead Sheet (R)'!P6:P8</f>
        <v>Matthew P. WALKER</v>
      </c>
      <c r="G6" s="105" t="str">
        <f>+'Lead Sheet (R)'!Q6:Q8</f>
        <v>Amanda ESPOSITO</v>
      </c>
      <c r="H6" s="105" t="str">
        <f>+'Lead Sheet (R)'!R6:R8</f>
        <v>John M. KEATING</v>
      </c>
      <c r="I6" s="105" t="str">
        <f>+'Lead Sheet (R)'!S6:S8</f>
        <v>Denise GONZALEZ</v>
      </c>
      <c r="J6" s="96" t="str">
        <f>+'Lead Sheet (R)'!T6:T8</f>
        <v>Michael CLARK</v>
      </c>
      <c r="L6" s="92" t="str">
        <f>+'Lead Sheet (R)'!AA6:AA8</f>
        <v>Dennis LEVINSON</v>
      </c>
      <c r="N6" s="92" t="str">
        <f>+'Lead Sheet (R)'!AC6:AC8</f>
        <v>Joe "Tokyo" O'DONOGHUE</v>
      </c>
      <c r="P6" s="99" t="str">
        <f>+'Lead Sheet (R)'!AE6:AE8</f>
        <v>John W. RISLEY, Jr.</v>
      </c>
      <c r="Q6" s="96" t="str">
        <f>+'Lead Sheet (R)'!AF6:AF8</f>
        <v>June BYRNES</v>
      </c>
      <c r="S6" s="92" t="s">
        <v>254</v>
      </c>
      <c r="U6" s="54" t="s">
        <v>27</v>
      </c>
      <c r="V6" s="46" t="s">
        <v>27</v>
      </c>
      <c r="W6" s="46" t="s">
        <v>27</v>
      </c>
      <c r="X6" s="48" t="s">
        <v>27</v>
      </c>
    </row>
    <row r="7" spans="1:24" ht="30" x14ac:dyDescent="0.25">
      <c r="A7" s="102"/>
      <c r="C7" s="100"/>
      <c r="D7" s="97"/>
      <c r="F7" s="100"/>
      <c r="G7" s="106"/>
      <c r="H7" s="106"/>
      <c r="I7" s="106"/>
      <c r="J7" s="97"/>
      <c r="L7" s="93"/>
      <c r="N7" s="93"/>
      <c r="P7" s="100"/>
      <c r="Q7" s="97"/>
      <c r="S7" s="93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A8" s="102"/>
      <c r="C8" s="101"/>
      <c r="D8" s="98"/>
      <c r="F8" s="101"/>
      <c r="G8" s="107"/>
      <c r="H8" s="107"/>
      <c r="I8" s="107"/>
      <c r="J8" s="98"/>
      <c r="L8" s="94"/>
      <c r="N8" s="94"/>
      <c r="P8" s="101"/>
      <c r="Q8" s="98"/>
      <c r="S8" s="94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C9" s="1"/>
      <c r="D9" s="1"/>
      <c r="F9" s="1"/>
      <c r="H9" s="1"/>
      <c r="I9" s="1"/>
      <c r="L9" s="1"/>
      <c r="N9" s="1"/>
      <c r="P9" s="1"/>
      <c r="S9" s="1"/>
      <c r="U9" s="1"/>
      <c r="V9" s="1"/>
      <c r="W9" s="1"/>
      <c r="X9" s="1"/>
    </row>
    <row r="10" spans="1:24" x14ac:dyDescent="0.25">
      <c r="A10" t="s">
        <v>69</v>
      </c>
      <c r="C10" s="4">
        <v>32</v>
      </c>
      <c r="D10" s="4">
        <v>15</v>
      </c>
      <c r="F10" s="4">
        <v>29</v>
      </c>
      <c r="G10" s="4">
        <v>32</v>
      </c>
      <c r="H10" s="4">
        <v>13</v>
      </c>
      <c r="I10" s="4">
        <v>8</v>
      </c>
      <c r="J10" s="4">
        <v>9</v>
      </c>
      <c r="L10" s="4">
        <v>41</v>
      </c>
      <c r="N10" s="4">
        <v>42</v>
      </c>
      <c r="P10" s="4">
        <v>40</v>
      </c>
      <c r="Q10" s="4">
        <v>40</v>
      </c>
      <c r="S10" s="4">
        <v>41</v>
      </c>
      <c r="U10" s="4">
        <v>48</v>
      </c>
      <c r="V10" s="58">
        <v>3</v>
      </c>
      <c r="W10" s="58">
        <v>16</v>
      </c>
      <c r="X10" s="4">
        <v>0</v>
      </c>
    </row>
    <row r="11" spans="1:24" x14ac:dyDescent="0.25">
      <c r="A11" t="s">
        <v>70</v>
      </c>
      <c r="C11" s="4">
        <v>50</v>
      </c>
      <c r="D11" s="4">
        <v>19</v>
      </c>
      <c r="F11" s="4">
        <v>53</v>
      </c>
      <c r="G11" s="4">
        <v>53</v>
      </c>
      <c r="H11" s="4">
        <v>15</v>
      </c>
      <c r="I11" s="4">
        <v>10</v>
      </c>
      <c r="J11" s="4">
        <v>12</v>
      </c>
      <c r="L11" s="4">
        <v>64</v>
      </c>
      <c r="N11" s="4">
        <v>67</v>
      </c>
      <c r="P11" s="4">
        <v>67</v>
      </c>
      <c r="Q11" s="4">
        <v>66</v>
      </c>
      <c r="S11" s="4">
        <v>66</v>
      </c>
      <c r="U11" s="4">
        <v>72</v>
      </c>
      <c r="V11" s="58">
        <v>4</v>
      </c>
      <c r="W11" s="58">
        <v>21</v>
      </c>
      <c r="X11" s="4">
        <v>0</v>
      </c>
    </row>
    <row r="12" spans="1:24" x14ac:dyDescent="0.25">
      <c r="A12" t="s">
        <v>71</v>
      </c>
      <c r="C12" s="4">
        <v>21</v>
      </c>
      <c r="D12" s="4">
        <v>9</v>
      </c>
      <c r="F12" s="4">
        <v>20</v>
      </c>
      <c r="G12" s="4">
        <v>22</v>
      </c>
      <c r="H12" s="4">
        <v>7</v>
      </c>
      <c r="I12" s="4">
        <v>5</v>
      </c>
      <c r="J12" s="4">
        <v>3</v>
      </c>
      <c r="L12" s="4">
        <v>26</v>
      </c>
      <c r="N12" s="4">
        <v>25</v>
      </c>
      <c r="P12" s="4">
        <v>26</v>
      </c>
      <c r="Q12" s="4">
        <v>26</v>
      </c>
      <c r="S12" s="4">
        <v>27</v>
      </c>
      <c r="U12" s="4">
        <v>31</v>
      </c>
      <c r="V12" s="58">
        <v>2</v>
      </c>
      <c r="W12" s="58">
        <v>9</v>
      </c>
      <c r="X12" s="4">
        <v>1</v>
      </c>
    </row>
    <row r="13" spans="1:24" x14ac:dyDescent="0.25">
      <c r="A13" t="s">
        <v>72</v>
      </c>
      <c r="C13" s="4">
        <v>46</v>
      </c>
      <c r="D13" s="4">
        <v>12</v>
      </c>
      <c r="F13" s="4">
        <v>44</v>
      </c>
      <c r="G13" s="4">
        <v>39</v>
      </c>
      <c r="H13" s="4">
        <v>5</v>
      </c>
      <c r="I13" s="4">
        <v>14</v>
      </c>
      <c r="J13" s="4">
        <v>10</v>
      </c>
      <c r="L13" s="4">
        <v>55</v>
      </c>
      <c r="N13" s="4">
        <v>55</v>
      </c>
      <c r="P13" s="4">
        <v>55</v>
      </c>
      <c r="Q13" s="4">
        <v>53</v>
      </c>
      <c r="S13" s="4">
        <v>56</v>
      </c>
      <c r="U13" s="4">
        <v>59</v>
      </c>
      <c r="V13" s="58">
        <v>4</v>
      </c>
      <c r="W13" s="58">
        <v>3</v>
      </c>
      <c r="X13" s="4">
        <v>0</v>
      </c>
    </row>
    <row r="14" spans="1:24" ht="15.75" thickBot="1" x14ac:dyDescent="0.3">
      <c r="V14" s="1"/>
      <c r="W14" s="1"/>
      <c r="X14" s="6"/>
    </row>
    <row r="15" spans="1:24" ht="15.75" thickBot="1" x14ac:dyDescent="0.3">
      <c r="A15" s="8" t="s">
        <v>27</v>
      </c>
      <c r="C15" s="5">
        <f>+SUM(C10:C13)</f>
        <v>149</v>
      </c>
      <c r="D15" s="5">
        <f t="shared" ref="D15:S15" si="0">+SUM(D10:D13)</f>
        <v>55</v>
      </c>
      <c r="F15" s="5">
        <f t="shared" si="0"/>
        <v>146</v>
      </c>
      <c r="G15" s="5">
        <f t="shared" si="0"/>
        <v>146</v>
      </c>
      <c r="H15" s="5">
        <f t="shared" si="0"/>
        <v>40</v>
      </c>
      <c r="I15" s="5">
        <f t="shared" si="0"/>
        <v>37</v>
      </c>
      <c r="J15" s="5">
        <f t="shared" ref="J15" si="1">+SUM(J10:J13)</f>
        <v>34</v>
      </c>
      <c r="L15" s="5">
        <f t="shared" si="0"/>
        <v>186</v>
      </c>
      <c r="N15" s="5">
        <f t="shared" si="0"/>
        <v>189</v>
      </c>
      <c r="P15" s="5">
        <f t="shared" si="0"/>
        <v>188</v>
      </c>
      <c r="Q15" s="5">
        <f t="shared" ref="Q15" si="2">+SUM(Q10:Q13)</f>
        <v>185</v>
      </c>
      <c r="S15" s="5">
        <f t="shared" si="0"/>
        <v>190</v>
      </c>
      <c r="U15" s="5">
        <f>+SUM(U10:U13)</f>
        <v>210</v>
      </c>
      <c r="V15" s="5">
        <f>+SUM(V10:V13)</f>
        <v>13</v>
      </c>
      <c r="W15" s="5">
        <f>+SUM(W10:W13)</f>
        <v>49</v>
      </c>
      <c r="X15" s="5">
        <f>+SUM(X10:X13)</f>
        <v>1</v>
      </c>
    </row>
    <row r="16" spans="1:24" x14ac:dyDescent="0.25">
      <c r="A16" s="9" t="s">
        <v>217</v>
      </c>
      <c r="C16" s="12">
        <v>10</v>
      </c>
      <c r="D16" s="12">
        <v>3</v>
      </c>
      <c r="F16" s="12">
        <v>11</v>
      </c>
      <c r="G16" s="12">
        <v>12</v>
      </c>
      <c r="H16" s="12">
        <v>2</v>
      </c>
      <c r="I16" s="12">
        <v>0</v>
      </c>
      <c r="J16" s="12">
        <v>0</v>
      </c>
      <c r="L16" s="12">
        <v>13</v>
      </c>
      <c r="N16" s="12">
        <v>12</v>
      </c>
      <c r="P16" s="12">
        <v>12</v>
      </c>
      <c r="Q16" s="12">
        <v>13</v>
      </c>
      <c r="S16" s="12">
        <v>13</v>
      </c>
      <c r="U16" s="7"/>
      <c r="V16" s="7"/>
      <c r="W16" s="7"/>
      <c r="X16" s="19"/>
    </row>
    <row r="17" spans="1:24" x14ac:dyDescent="0.25">
      <c r="A17" s="9" t="s">
        <v>28</v>
      </c>
      <c r="C17" s="12">
        <v>28</v>
      </c>
      <c r="D17" s="12">
        <v>20</v>
      </c>
      <c r="F17" s="12">
        <v>30</v>
      </c>
      <c r="G17" s="12">
        <v>27</v>
      </c>
      <c r="H17" s="12">
        <v>14</v>
      </c>
      <c r="I17" s="12">
        <v>8</v>
      </c>
      <c r="J17" s="12">
        <v>10</v>
      </c>
      <c r="L17" s="12">
        <v>41</v>
      </c>
      <c r="N17" s="12">
        <v>42</v>
      </c>
      <c r="P17" s="12">
        <v>41</v>
      </c>
      <c r="Q17" s="12">
        <v>41</v>
      </c>
      <c r="S17" s="12">
        <v>41</v>
      </c>
      <c r="U17" s="7"/>
      <c r="V17" s="7"/>
      <c r="W17" s="7"/>
      <c r="X17" s="19"/>
    </row>
    <row r="18" spans="1:24" ht="15.75" thickBot="1" x14ac:dyDescent="0.3">
      <c r="A18" s="10" t="s">
        <v>29</v>
      </c>
      <c r="C18" s="13">
        <v>1</v>
      </c>
      <c r="D18" s="13">
        <v>0</v>
      </c>
      <c r="F18" s="13">
        <v>1</v>
      </c>
      <c r="G18" s="13">
        <v>1</v>
      </c>
      <c r="H18" s="13">
        <v>0</v>
      </c>
      <c r="I18" s="13">
        <v>0</v>
      </c>
      <c r="J18" s="13">
        <v>0</v>
      </c>
      <c r="L18" s="13">
        <v>1</v>
      </c>
      <c r="N18" s="13">
        <v>1</v>
      </c>
      <c r="P18" s="13">
        <v>1</v>
      </c>
      <c r="Q18" s="13">
        <v>1</v>
      </c>
      <c r="S18" s="13">
        <v>1</v>
      </c>
      <c r="U18" s="7"/>
      <c r="V18" s="7"/>
      <c r="W18" s="7"/>
      <c r="X18" s="19"/>
    </row>
    <row r="19" spans="1:24" ht="15.75" thickBot="1" x14ac:dyDescent="0.3">
      <c r="A19" s="8" t="s">
        <v>31</v>
      </c>
      <c r="C19" s="5">
        <f>+SUM(C15:C18)</f>
        <v>188</v>
      </c>
      <c r="D19" s="5">
        <f>+SUM(D15:D18)</f>
        <v>78</v>
      </c>
      <c r="F19" s="5">
        <f>+SUM(F15:F18)</f>
        <v>188</v>
      </c>
      <c r="G19" s="5">
        <f>+SUM(G15:G18)</f>
        <v>186</v>
      </c>
      <c r="H19" s="5">
        <f>+SUM(H15:H18)</f>
        <v>56</v>
      </c>
      <c r="I19" s="5">
        <f>+SUM(I15:I18)</f>
        <v>45</v>
      </c>
      <c r="J19" s="5">
        <f>+SUM(J15:J18)</f>
        <v>44</v>
      </c>
      <c r="L19" s="5">
        <f>+SUM(L15:L18)</f>
        <v>241</v>
      </c>
      <c r="N19" s="5">
        <f>+SUM(N15:N18)</f>
        <v>244</v>
      </c>
      <c r="P19" s="5">
        <f>+SUM(P15:P18)</f>
        <v>242</v>
      </c>
      <c r="Q19" s="5">
        <f>+SUM(Q15:Q18)</f>
        <v>240</v>
      </c>
      <c r="S19" s="5">
        <f>+SUM(S15:S18)</f>
        <v>245</v>
      </c>
      <c r="U19" s="6"/>
      <c r="V19" s="6"/>
      <c r="W19" s="6"/>
    </row>
  </sheetData>
  <mergeCells count="20">
    <mergeCell ref="C2:J2"/>
    <mergeCell ref="C3:D4"/>
    <mergeCell ref="F3:J4"/>
    <mergeCell ref="L3:L4"/>
    <mergeCell ref="P3:Q3"/>
    <mergeCell ref="P4:Q4"/>
    <mergeCell ref="A6:A8"/>
    <mergeCell ref="C6:C8"/>
    <mergeCell ref="N3:N4"/>
    <mergeCell ref="D6:D8"/>
    <mergeCell ref="S6:S8"/>
    <mergeCell ref="F6:F8"/>
    <mergeCell ref="H6:H8"/>
    <mergeCell ref="I6:I8"/>
    <mergeCell ref="L6:L8"/>
    <mergeCell ref="N6:N8"/>
    <mergeCell ref="P6:P8"/>
    <mergeCell ref="G6:G8"/>
    <mergeCell ref="J6:J8"/>
    <mergeCell ref="Q6:Q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  <colBreaks count="1" manualBreakCount="1">
    <brk id="19" max="1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6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3.425781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3" customWidth="1"/>
    <col min="11" max="11" width="1.7109375" customWidth="1"/>
    <col min="12" max="13" width="10.7109375" customWidth="1"/>
    <col min="14" max="14" width="1.7109375" customWidth="1"/>
    <col min="15" max="15" width="9.42578125" customWidth="1"/>
    <col min="16" max="16" width="1.7109375" customWidth="1"/>
    <col min="17" max="20" width="12.7109375" customWidth="1"/>
    <col min="21" max="39" width="13.42578125" customWidth="1"/>
  </cols>
  <sheetData>
    <row r="2" spans="1:20" ht="15" customHeight="1" x14ac:dyDescent="0.25">
      <c r="C2" s="104" t="str">
        <f>+'Lead Sheet (R)'!C2:F2</f>
        <v>1st Legislative District</v>
      </c>
      <c r="D2" s="104"/>
      <c r="E2" s="104"/>
      <c r="F2" s="104"/>
      <c r="H2" s="43"/>
      <c r="I2" s="43"/>
      <c r="J2" s="43"/>
      <c r="L2" s="1"/>
      <c r="M2" s="1"/>
      <c r="O2" s="1"/>
    </row>
    <row r="3" spans="1:20" ht="15" customHeight="1" x14ac:dyDescent="0.25">
      <c r="C3" s="91" t="str">
        <f>+'Lead Sheet (R)'!C3:C4</f>
        <v>State Senate</v>
      </c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L3" s="90" t="s">
        <v>189</v>
      </c>
      <c r="M3" s="90"/>
      <c r="N3" s="43"/>
      <c r="O3" s="43"/>
    </row>
    <row r="4" spans="1:20" ht="15" customHeight="1" x14ac:dyDescent="0.25">
      <c r="C4" s="91"/>
      <c r="E4" s="95"/>
      <c r="F4" s="95"/>
      <c r="H4" s="91"/>
      <c r="I4" s="43"/>
      <c r="J4" s="95"/>
      <c r="L4" s="90" t="s">
        <v>191</v>
      </c>
      <c r="M4" s="90"/>
      <c r="O4" s="32" t="s">
        <v>39</v>
      </c>
    </row>
    <row r="5" spans="1:20" s="1" customFormat="1" ht="5.0999999999999996" customHeight="1" thickBot="1" x14ac:dyDescent="0.3">
      <c r="C5" s="2"/>
      <c r="E5" s="2"/>
      <c r="F5" s="2"/>
      <c r="Q5" s="17"/>
      <c r="R5" s="17"/>
      <c r="S5" s="17"/>
    </row>
    <row r="6" spans="1:20" s="1" customFormat="1" ht="15" customHeight="1" x14ac:dyDescent="0.25">
      <c r="A6" s="102" t="s">
        <v>5</v>
      </c>
      <c r="C6" s="92" t="str">
        <f>+'Lead Sheet (R)'!C6:C8</f>
        <v>Michael L. TESTA, Jr.</v>
      </c>
      <c r="E6" s="99" t="str">
        <f>+'Lead Sheet (R)'!E6:E8</f>
        <v>Erik SIMONSEN</v>
      </c>
      <c r="F6" s="96" t="str">
        <f>+'Lead Sheet (R)'!F6:F8</f>
        <v>Antwan McCLELLAN</v>
      </c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2" t="s">
        <v>255</v>
      </c>
      <c r="Q6" s="54" t="s">
        <v>27</v>
      </c>
      <c r="R6" s="46" t="s">
        <v>27</v>
      </c>
      <c r="S6" s="46" t="s">
        <v>27</v>
      </c>
      <c r="T6" s="48" t="s">
        <v>27</v>
      </c>
    </row>
    <row r="7" spans="1:20" s="1" customFormat="1" x14ac:dyDescent="0.25">
      <c r="A7" s="102"/>
      <c r="C7" s="93"/>
      <c r="E7" s="100"/>
      <c r="F7" s="97"/>
      <c r="H7" s="93"/>
      <c r="J7" s="93"/>
      <c r="L7" s="100"/>
      <c r="M7" s="97"/>
      <c r="O7" s="93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ht="15.75" thickBot="1" x14ac:dyDescent="0.3">
      <c r="A8" s="102"/>
      <c r="C8" s="94"/>
      <c r="E8" s="101"/>
      <c r="F8" s="98"/>
      <c r="H8" s="94"/>
      <c r="J8" s="94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Q9" s="1"/>
      <c r="R9" s="1"/>
      <c r="S9" s="1"/>
    </row>
    <row r="10" spans="1:20" x14ac:dyDescent="0.25">
      <c r="A10" t="s">
        <v>0</v>
      </c>
      <c r="C10" s="4">
        <v>41</v>
      </c>
      <c r="E10" s="4">
        <v>40</v>
      </c>
      <c r="F10" s="4">
        <v>41</v>
      </c>
      <c r="H10" s="4">
        <v>41</v>
      </c>
      <c r="J10" s="4">
        <v>40</v>
      </c>
      <c r="L10" s="4">
        <v>41</v>
      </c>
      <c r="M10" s="4">
        <v>40</v>
      </c>
      <c r="O10" s="4">
        <v>40</v>
      </c>
      <c r="Q10" s="4">
        <v>42</v>
      </c>
      <c r="R10" s="4">
        <v>2</v>
      </c>
      <c r="S10" s="4">
        <v>5</v>
      </c>
      <c r="T10" s="4">
        <v>0</v>
      </c>
    </row>
    <row r="11" spans="1:20" ht="15.75" thickBot="1" x14ac:dyDescent="0.3"/>
    <row r="12" spans="1:20" ht="15.75" thickBot="1" x14ac:dyDescent="0.3">
      <c r="A12" s="8" t="s">
        <v>27</v>
      </c>
      <c r="C12" s="5">
        <f>+C10</f>
        <v>41</v>
      </c>
      <c r="E12" s="5">
        <f t="shared" ref="E12:H12" si="0">+E10</f>
        <v>40</v>
      </c>
      <c r="F12" s="5">
        <f t="shared" si="0"/>
        <v>41</v>
      </c>
      <c r="H12" s="5">
        <f t="shared" si="0"/>
        <v>41</v>
      </c>
      <c r="J12" s="5">
        <f t="shared" ref="J12:O12" si="1">+J10</f>
        <v>40</v>
      </c>
      <c r="L12" s="5">
        <f t="shared" si="1"/>
        <v>41</v>
      </c>
      <c r="M12" s="5">
        <f t="shared" si="1"/>
        <v>40</v>
      </c>
      <c r="O12" s="5">
        <f t="shared" si="1"/>
        <v>40</v>
      </c>
      <c r="Q12" s="5">
        <f>+SUM(Q10:Q10)</f>
        <v>42</v>
      </c>
      <c r="R12" s="5">
        <f>+SUM(R10:R10)</f>
        <v>2</v>
      </c>
      <c r="S12" s="5">
        <f>+SUM(S10:S10)</f>
        <v>5</v>
      </c>
      <c r="T12" s="5">
        <f>+SUM(T10:T10)</f>
        <v>0</v>
      </c>
    </row>
    <row r="13" spans="1:20" x14ac:dyDescent="0.25">
      <c r="A13" s="9" t="s">
        <v>217</v>
      </c>
      <c r="C13" s="12">
        <v>2</v>
      </c>
      <c r="E13" s="12">
        <v>1</v>
      </c>
      <c r="F13" s="12">
        <v>1</v>
      </c>
      <c r="H13" s="12">
        <v>2</v>
      </c>
      <c r="J13" s="12">
        <v>2</v>
      </c>
      <c r="L13" s="12">
        <v>1</v>
      </c>
      <c r="M13" s="12">
        <v>1</v>
      </c>
      <c r="O13" s="12">
        <v>2</v>
      </c>
    </row>
    <row r="14" spans="1:20" x14ac:dyDescent="0.25">
      <c r="A14" s="9" t="s">
        <v>28</v>
      </c>
      <c r="C14" s="12">
        <v>5</v>
      </c>
      <c r="E14" s="12">
        <v>4</v>
      </c>
      <c r="F14" s="12">
        <v>5</v>
      </c>
      <c r="H14" s="12">
        <v>4</v>
      </c>
      <c r="J14" s="12">
        <v>4</v>
      </c>
      <c r="L14" s="12">
        <v>4</v>
      </c>
      <c r="M14" s="12">
        <v>4</v>
      </c>
      <c r="O14" s="12">
        <v>4</v>
      </c>
    </row>
    <row r="15" spans="1:20" ht="15.75" thickBot="1" x14ac:dyDescent="0.3">
      <c r="A15" s="10" t="s">
        <v>29</v>
      </c>
      <c r="C15" s="13">
        <v>0</v>
      </c>
      <c r="E15" s="13">
        <v>0</v>
      </c>
      <c r="F15" s="13">
        <v>0</v>
      </c>
      <c r="H15" s="13">
        <v>0</v>
      </c>
      <c r="J15" s="13">
        <v>0</v>
      </c>
      <c r="L15" s="13">
        <v>0</v>
      </c>
      <c r="M15" s="13">
        <v>0</v>
      </c>
      <c r="N15" t="s">
        <v>329</v>
      </c>
      <c r="O15" s="13">
        <v>0</v>
      </c>
    </row>
    <row r="16" spans="1:20" ht="15.75" thickBot="1" x14ac:dyDescent="0.3">
      <c r="A16" s="8" t="s">
        <v>31</v>
      </c>
      <c r="C16" s="5">
        <f>+SUM(C12:C15)</f>
        <v>48</v>
      </c>
      <c r="E16" s="5">
        <f>+SUM(E12:E15)</f>
        <v>45</v>
      </c>
      <c r="F16" s="5">
        <f>+SUM(F12:F15)</f>
        <v>47</v>
      </c>
      <c r="H16" s="5">
        <f>+SUM(H12:H15)</f>
        <v>47</v>
      </c>
      <c r="J16" s="5">
        <f>+SUM(J12:J15)</f>
        <v>46</v>
      </c>
      <c r="L16" s="5">
        <f>+SUM(L12:L15)</f>
        <v>46</v>
      </c>
      <c r="M16" s="5">
        <f>+SUM(M12:M15)</f>
        <v>45</v>
      </c>
      <c r="O16" s="5">
        <f>+SUM(O12:O15)</f>
        <v>46</v>
      </c>
    </row>
  </sheetData>
  <mergeCells count="16">
    <mergeCell ref="L3:M3"/>
    <mergeCell ref="L4:M4"/>
    <mergeCell ref="C2:F2"/>
    <mergeCell ref="C3:C4"/>
    <mergeCell ref="J3:J4"/>
    <mergeCell ref="E3:F4"/>
    <mergeCell ref="H3:H4"/>
    <mergeCell ref="M6:M8"/>
    <mergeCell ref="O6:O8"/>
    <mergeCell ref="A6:A8"/>
    <mergeCell ref="C6:C8"/>
    <mergeCell ref="E6:E8"/>
    <mergeCell ref="H6:H8"/>
    <mergeCell ref="J6:J8"/>
    <mergeCell ref="F6:F8"/>
    <mergeCell ref="L6:L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1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1.28515625" bestFit="1" customWidth="1"/>
    <col min="2" max="2" width="1.7109375" customWidth="1"/>
    <col min="3" max="3" width="11.57031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3" customWidth="1"/>
    <col min="11" max="11" width="1.7109375" customWidth="1"/>
    <col min="12" max="13" width="10.7109375" customWidth="1"/>
    <col min="14" max="14" width="1.7109375" customWidth="1"/>
    <col min="15" max="17" width="12.140625" customWidth="1"/>
    <col min="18" max="18" width="1.7109375" customWidth="1"/>
    <col min="19" max="22" width="12.7109375" customWidth="1"/>
    <col min="23" max="33" width="13.42578125" customWidth="1"/>
  </cols>
  <sheetData>
    <row r="2" spans="1:22" ht="15" customHeight="1" x14ac:dyDescent="0.25">
      <c r="C2" s="104" t="str">
        <f>+'Lead Sheet (R)'!V2</f>
        <v>8th Legislative District</v>
      </c>
      <c r="D2" s="104"/>
      <c r="E2" s="104"/>
      <c r="F2" s="104"/>
      <c r="H2" s="2"/>
      <c r="J2" s="2"/>
      <c r="L2" s="2"/>
      <c r="M2" s="2"/>
      <c r="O2" s="2"/>
      <c r="P2" s="2"/>
      <c r="Q2" s="2"/>
    </row>
    <row r="3" spans="1:22" ht="15" customHeight="1" x14ac:dyDescent="0.25">
      <c r="C3" s="91" t="str">
        <f>+'Lead Sheet (R)'!C3:C4</f>
        <v>State Senate</v>
      </c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L3" s="90" t="s">
        <v>189</v>
      </c>
      <c r="M3" s="90"/>
      <c r="N3" s="43"/>
      <c r="O3" s="95" t="s">
        <v>80</v>
      </c>
      <c r="P3" s="95"/>
      <c r="Q3" s="95"/>
    </row>
    <row r="4" spans="1:22" ht="15" customHeight="1" x14ac:dyDescent="0.25">
      <c r="C4" s="91"/>
      <c r="E4" s="95"/>
      <c r="F4" s="95"/>
      <c r="H4" s="91"/>
      <c r="I4" s="43"/>
      <c r="J4" s="95"/>
      <c r="L4" s="90" t="s">
        <v>191</v>
      </c>
      <c r="M4" s="90"/>
      <c r="O4" s="95"/>
      <c r="P4" s="95"/>
      <c r="Q4" s="95"/>
    </row>
    <row r="5" spans="1:22" ht="5.0999999999999996" customHeight="1" thickBot="1" x14ac:dyDescent="0.3">
      <c r="C5" s="2"/>
      <c r="E5" s="2"/>
      <c r="F5" s="2"/>
      <c r="H5" s="43"/>
      <c r="J5" s="43"/>
      <c r="L5" s="2"/>
      <c r="M5" s="2"/>
      <c r="O5" s="2"/>
      <c r="P5" s="2"/>
      <c r="Q5" s="2"/>
      <c r="S5" s="17"/>
      <c r="T5" s="17"/>
      <c r="U5" s="17"/>
      <c r="V5" s="17"/>
    </row>
    <row r="6" spans="1:22" ht="15" customHeight="1" x14ac:dyDescent="0.25">
      <c r="A6" s="102" t="s">
        <v>5</v>
      </c>
      <c r="C6" s="92" t="str">
        <f>+'Lead Sheet (R)'!V6:V8</f>
        <v>Latham TIVER</v>
      </c>
      <c r="E6" s="99" t="str">
        <f>+'Lead Sheet (R)'!X6:X8</f>
        <v>Michael TORRISSI, Jr.</v>
      </c>
      <c r="F6" s="96" t="str">
        <f>+'Lead Sheet (R)'!Y6:Y8</f>
        <v>Brandon E. UMBA</v>
      </c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9" t="s">
        <v>256</v>
      </c>
      <c r="P6" s="105" t="s">
        <v>257</v>
      </c>
      <c r="Q6" s="96" t="s">
        <v>258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A7" s="102"/>
      <c r="C7" s="93"/>
      <c r="E7" s="100"/>
      <c r="F7" s="97"/>
      <c r="H7" s="93"/>
      <c r="J7" s="93"/>
      <c r="L7" s="100"/>
      <c r="M7" s="97"/>
      <c r="O7" s="100"/>
      <c r="P7" s="106"/>
      <c r="Q7" s="97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A8" s="102"/>
      <c r="C8" s="94"/>
      <c r="E8" s="101"/>
      <c r="F8" s="98"/>
      <c r="H8" s="94"/>
      <c r="J8" s="94"/>
      <c r="L8" s="101"/>
      <c r="M8" s="98"/>
      <c r="O8" s="101"/>
      <c r="P8" s="107"/>
      <c r="Q8" s="98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  <c r="V9" s="1"/>
    </row>
    <row r="10" spans="1:22" x14ac:dyDescent="0.25">
      <c r="A10" t="s">
        <v>74</v>
      </c>
      <c r="C10" s="4">
        <v>3</v>
      </c>
      <c r="E10" s="4">
        <v>3</v>
      </c>
      <c r="F10" s="4">
        <v>3</v>
      </c>
      <c r="H10" s="4">
        <v>3</v>
      </c>
      <c r="J10" s="4">
        <v>3</v>
      </c>
      <c r="L10" s="4">
        <v>3</v>
      </c>
      <c r="M10" s="4">
        <v>3</v>
      </c>
      <c r="O10" s="4">
        <v>3</v>
      </c>
      <c r="P10" s="4">
        <v>3</v>
      </c>
      <c r="Q10" s="4">
        <v>3</v>
      </c>
      <c r="S10" s="4">
        <v>3</v>
      </c>
      <c r="T10" s="58">
        <v>0</v>
      </c>
      <c r="U10" s="58">
        <v>0</v>
      </c>
      <c r="V10" s="59">
        <v>0</v>
      </c>
    </row>
    <row r="11" spans="1:22" x14ac:dyDescent="0.25">
      <c r="A11" t="s">
        <v>75</v>
      </c>
      <c r="C11" s="4">
        <v>10</v>
      </c>
      <c r="E11" s="4">
        <v>10</v>
      </c>
      <c r="F11" s="4">
        <v>10</v>
      </c>
      <c r="H11" s="4">
        <v>11</v>
      </c>
      <c r="J11" s="4">
        <v>11</v>
      </c>
      <c r="L11" s="4">
        <v>11</v>
      </c>
      <c r="M11" s="4">
        <v>10</v>
      </c>
      <c r="O11" s="4">
        <v>10</v>
      </c>
      <c r="P11" s="4">
        <v>10</v>
      </c>
      <c r="Q11" s="4">
        <v>11</v>
      </c>
      <c r="S11" s="4">
        <v>11</v>
      </c>
      <c r="T11" s="58">
        <v>0</v>
      </c>
      <c r="U11" s="58">
        <v>0</v>
      </c>
      <c r="V11" s="59">
        <v>0</v>
      </c>
    </row>
    <row r="12" spans="1:22" x14ac:dyDescent="0.25">
      <c r="A12" t="s">
        <v>76</v>
      </c>
      <c r="C12" s="4">
        <v>21</v>
      </c>
      <c r="E12" s="4">
        <v>22</v>
      </c>
      <c r="F12" s="4">
        <v>22</v>
      </c>
      <c r="H12" s="4">
        <v>23</v>
      </c>
      <c r="J12" s="4">
        <v>20</v>
      </c>
      <c r="L12" s="4">
        <v>22</v>
      </c>
      <c r="M12" s="4">
        <v>22</v>
      </c>
      <c r="O12" s="4">
        <v>19</v>
      </c>
      <c r="P12" s="4">
        <v>21</v>
      </c>
      <c r="Q12" s="4">
        <v>21</v>
      </c>
      <c r="S12" s="4">
        <v>24</v>
      </c>
      <c r="T12" s="58">
        <v>0</v>
      </c>
      <c r="U12" s="58">
        <v>7</v>
      </c>
      <c r="V12" s="59">
        <v>0</v>
      </c>
    </row>
    <row r="13" spans="1:22" x14ac:dyDescent="0.25">
      <c r="A13" t="s">
        <v>77</v>
      </c>
      <c r="C13" s="4">
        <v>7</v>
      </c>
      <c r="E13" s="4">
        <v>7</v>
      </c>
      <c r="F13" s="4">
        <v>6</v>
      </c>
      <c r="H13" s="4">
        <v>8</v>
      </c>
      <c r="J13" s="4">
        <v>6</v>
      </c>
      <c r="L13" s="4">
        <v>8</v>
      </c>
      <c r="M13" s="4">
        <v>6</v>
      </c>
      <c r="O13" s="4">
        <v>4</v>
      </c>
      <c r="P13" s="4">
        <v>7</v>
      </c>
      <c r="Q13" s="4">
        <v>6</v>
      </c>
      <c r="S13" s="4">
        <v>9</v>
      </c>
      <c r="T13" s="58">
        <v>0</v>
      </c>
      <c r="U13" s="58">
        <v>6</v>
      </c>
      <c r="V13" s="59">
        <v>0</v>
      </c>
    </row>
    <row r="14" spans="1:22" x14ac:dyDescent="0.25">
      <c r="A14" t="s">
        <v>78</v>
      </c>
      <c r="C14" s="4">
        <v>22</v>
      </c>
      <c r="E14" s="4">
        <v>22</v>
      </c>
      <c r="F14" s="4">
        <v>21</v>
      </c>
      <c r="H14" s="4">
        <v>21</v>
      </c>
      <c r="J14" s="4">
        <v>22</v>
      </c>
      <c r="L14" s="4">
        <v>22</v>
      </c>
      <c r="M14" s="4">
        <v>22</v>
      </c>
      <c r="O14" s="4">
        <v>22</v>
      </c>
      <c r="P14" s="4">
        <v>22</v>
      </c>
      <c r="Q14" s="4">
        <v>22</v>
      </c>
      <c r="S14" s="4">
        <v>22</v>
      </c>
      <c r="T14" s="58">
        <v>1</v>
      </c>
      <c r="U14" s="58">
        <v>8</v>
      </c>
      <c r="V14" s="59">
        <v>0</v>
      </c>
    </row>
    <row r="15" spans="1:22" x14ac:dyDescent="0.25">
      <c r="A15" t="s">
        <v>79</v>
      </c>
      <c r="C15" s="4">
        <v>10</v>
      </c>
      <c r="E15" s="4">
        <v>9</v>
      </c>
      <c r="F15" s="4">
        <v>9</v>
      </c>
      <c r="H15" s="4">
        <v>9</v>
      </c>
      <c r="J15" s="4">
        <v>10</v>
      </c>
      <c r="L15" s="4">
        <v>10</v>
      </c>
      <c r="M15" s="4">
        <v>9</v>
      </c>
      <c r="O15" s="4">
        <v>9</v>
      </c>
      <c r="P15" s="4">
        <v>10</v>
      </c>
      <c r="Q15" s="4">
        <v>10</v>
      </c>
      <c r="S15" s="4">
        <v>10</v>
      </c>
      <c r="T15" s="58">
        <v>1</v>
      </c>
      <c r="U15" s="58">
        <v>2</v>
      </c>
      <c r="V15" s="59">
        <v>0</v>
      </c>
    </row>
    <row r="16" spans="1:22" ht="15.75" thickBot="1" x14ac:dyDescent="0.3"/>
    <row r="17" spans="1:22" ht="15.75" thickBot="1" x14ac:dyDescent="0.3">
      <c r="A17" s="8" t="s">
        <v>27</v>
      </c>
      <c r="C17" s="5">
        <f>+SUM(C10:C15)</f>
        <v>73</v>
      </c>
      <c r="E17" s="5">
        <f t="shared" ref="E17:Q17" si="0">+SUM(E10:E15)</f>
        <v>73</v>
      </c>
      <c r="F17" s="5">
        <f t="shared" si="0"/>
        <v>71</v>
      </c>
      <c r="H17" s="5">
        <f t="shared" si="0"/>
        <v>75</v>
      </c>
      <c r="J17" s="5">
        <f t="shared" si="0"/>
        <v>72</v>
      </c>
      <c r="L17" s="5">
        <f t="shared" si="0"/>
        <v>76</v>
      </c>
      <c r="M17" s="5">
        <f t="shared" ref="M17:P17" si="1">+SUM(M10:M15)</f>
        <v>72</v>
      </c>
      <c r="O17" s="5">
        <f t="shared" si="1"/>
        <v>67</v>
      </c>
      <c r="P17" s="5">
        <f t="shared" si="1"/>
        <v>73</v>
      </c>
      <c r="Q17" s="5">
        <f t="shared" si="0"/>
        <v>73</v>
      </c>
      <c r="S17" s="5">
        <f>+SUM(S10:S15)</f>
        <v>79</v>
      </c>
      <c r="T17" s="5">
        <f>+SUM(T10:T15)</f>
        <v>2</v>
      </c>
      <c r="U17" s="5">
        <f>+SUM(U10:U15)</f>
        <v>23</v>
      </c>
      <c r="V17" s="5">
        <f>+SUM(V10:V15)</f>
        <v>0</v>
      </c>
    </row>
    <row r="18" spans="1:22" x14ac:dyDescent="0.25">
      <c r="A18" s="9" t="s">
        <v>217</v>
      </c>
      <c r="C18" s="12">
        <v>2</v>
      </c>
      <c r="E18" s="12">
        <v>2</v>
      </c>
      <c r="F18" s="12">
        <v>2</v>
      </c>
      <c r="H18" s="12">
        <v>2</v>
      </c>
      <c r="J18" s="12">
        <v>2</v>
      </c>
      <c r="L18" s="12">
        <v>2</v>
      </c>
      <c r="M18" s="12">
        <v>2</v>
      </c>
      <c r="O18" s="12">
        <v>1</v>
      </c>
      <c r="P18" s="12">
        <v>1</v>
      </c>
      <c r="Q18" s="12">
        <v>2</v>
      </c>
    </row>
    <row r="19" spans="1:22" x14ac:dyDescent="0.25">
      <c r="A19" s="9" t="s">
        <v>28</v>
      </c>
      <c r="C19" s="12">
        <v>21</v>
      </c>
      <c r="E19" s="12">
        <v>21</v>
      </c>
      <c r="F19" s="12">
        <v>19</v>
      </c>
      <c r="H19" s="12">
        <v>22</v>
      </c>
      <c r="J19" s="12">
        <v>18</v>
      </c>
      <c r="L19" s="12">
        <v>22</v>
      </c>
      <c r="M19" s="12">
        <v>19</v>
      </c>
      <c r="O19" s="12">
        <v>21</v>
      </c>
      <c r="P19" s="12">
        <v>21</v>
      </c>
      <c r="Q19" s="12">
        <v>22</v>
      </c>
    </row>
    <row r="20" spans="1:22" ht="15.75" thickBot="1" x14ac:dyDescent="0.3">
      <c r="A20" s="10" t="s">
        <v>29</v>
      </c>
      <c r="C20" s="13">
        <v>0</v>
      </c>
      <c r="E20" s="13">
        <v>0</v>
      </c>
      <c r="F20" s="13">
        <v>0</v>
      </c>
      <c r="H20" s="13">
        <v>0</v>
      </c>
      <c r="J20" s="13">
        <v>0</v>
      </c>
      <c r="L20" s="13">
        <v>0</v>
      </c>
      <c r="M20" s="13">
        <v>0</v>
      </c>
      <c r="O20" s="13">
        <v>0</v>
      </c>
      <c r="P20" s="13">
        <v>0</v>
      </c>
      <c r="Q20" s="13">
        <v>0</v>
      </c>
    </row>
    <row r="21" spans="1:22" ht="15.75" thickBot="1" x14ac:dyDescent="0.3">
      <c r="A21" s="8" t="s">
        <v>31</v>
      </c>
      <c r="C21" s="5">
        <f>+SUM(C17:C20)</f>
        <v>96</v>
      </c>
      <c r="E21" s="5">
        <f>+SUM(E17:E20)</f>
        <v>96</v>
      </c>
      <c r="F21" s="5">
        <f>+SUM(F17:F20)</f>
        <v>92</v>
      </c>
      <c r="H21" s="5">
        <f>+SUM(H17:H20)</f>
        <v>99</v>
      </c>
      <c r="J21" s="5">
        <f>+SUM(J17:J20)</f>
        <v>92</v>
      </c>
      <c r="L21" s="5">
        <f>+SUM(L17:L20)</f>
        <v>100</v>
      </c>
      <c r="M21" s="5">
        <f>+SUM(M17:M20)</f>
        <v>93</v>
      </c>
      <c r="O21" s="5">
        <f>+SUM(O17:O20)</f>
        <v>89</v>
      </c>
      <c r="P21" s="5">
        <f>+SUM(P17:P20)</f>
        <v>95</v>
      </c>
      <c r="Q21" s="5">
        <f>+SUM(Q17:Q20)</f>
        <v>97</v>
      </c>
    </row>
  </sheetData>
  <mergeCells count="19">
    <mergeCell ref="C2:F2"/>
    <mergeCell ref="E3:F4"/>
    <mergeCell ref="C3:C4"/>
    <mergeCell ref="J3:J4"/>
    <mergeCell ref="H3:H4"/>
    <mergeCell ref="A6:A8"/>
    <mergeCell ref="C6:C8"/>
    <mergeCell ref="E6:E8"/>
    <mergeCell ref="H6:H8"/>
    <mergeCell ref="J6:J8"/>
    <mergeCell ref="F6:F8"/>
    <mergeCell ref="L3:M3"/>
    <mergeCell ref="L4:M4"/>
    <mergeCell ref="O3:Q4"/>
    <mergeCell ref="L6:L8"/>
    <mergeCell ref="M6:M8"/>
    <mergeCell ref="Q6:Q8"/>
    <mergeCell ref="O6:O8"/>
    <mergeCell ref="P6:P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8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7" bestFit="1" customWidth="1"/>
    <col min="2" max="2" width="1.7109375" customWidth="1"/>
    <col min="3" max="3" width="12.28515625" customWidth="1"/>
    <col min="4" max="4" width="1.7109375" customWidth="1"/>
    <col min="5" max="6" width="10.710937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8" width="12.140625" customWidth="1"/>
    <col min="19" max="19" width="1.7109375" customWidth="1"/>
    <col min="20" max="23" width="12.7109375" style="1" customWidth="1"/>
    <col min="24" max="39" width="13.42578125" customWidth="1"/>
  </cols>
  <sheetData>
    <row r="2" spans="1:23" x14ac:dyDescent="0.25">
      <c r="C2" s="90" t="s">
        <v>186</v>
      </c>
      <c r="D2" s="90"/>
      <c r="E2" s="90"/>
      <c r="F2" s="90"/>
      <c r="G2" s="3"/>
      <c r="H2" s="91" t="str">
        <f>+'Leed Sheet (D)'!W2</f>
        <v>County Executive</v>
      </c>
      <c r="I2" s="3"/>
      <c r="J2" s="42"/>
      <c r="K2" s="3"/>
      <c r="L2" s="2"/>
      <c r="M2" s="2"/>
      <c r="O2" s="2"/>
      <c r="Q2" s="2"/>
      <c r="R2" s="2"/>
    </row>
    <row r="3" spans="1:23" ht="15" customHeight="1" x14ac:dyDescent="0.25">
      <c r="C3" s="91" t="str">
        <f>+'Lead Sheet (R)'!C3:C4</f>
        <v>State Senate</v>
      </c>
      <c r="E3" s="95" t="s">
        <v>4</v>
      </c>
      <c r="F3" s="95"/>
      <c r="G3" s="3"/>
      <c r="H3" s="91"/>
      <c r="I3" s="3"/>
      <c r="J3" s="91" t="str">
        <f>+'Leed Sheet (D)'!Y3</f>
        <v>Sheriff</v>
      </c>
      <c r="K3" s="3"/>
      <c r="L3" s="90" t="s">
        <v>189</v>
      </c>
      <c r="M3" s="90"/>
      <c r="N3" s="90"/>
      <c r="O3" s="90"/>
      <c r="Q3" s="95" t="s">
        <v>73</v>
      </c>
      <c r="R3" s="95"/>
    </row>
    <row r="4" spans="1:23" ht="15" customHeight="1" x14ac:dyDescent="0.25">
      <c r="C4" s="91"/>
      <c r="E4" s="95"/>
      <c r="F4" s="95"/>
      <c r="G4" s="3"/>
      <c r="H4" s="91"/>
      <c r="I4" s="3"/>
      <c r="J4" s="91"/>
      <c r="K4" s="3"/>
      <c r="L4" s="90" t="s">
        <v>191</v>
      </c>
      <c r="M4" s="90"/>
      <c r="O4" s="31" t="s">
        <v>213</v>
      </c>
      <c r="Q4" s="95"/>
      <c r="R4" s="95"/>
    </row>
    <row r="5" spans="1:23" ht="5.0999999999999996" customHeight="1" thickBot="1" x14ac:dyDescent="0.3">
      <c r="C5" s="2"/>
      <c r="E5" s="2"/>
      <c r="F5" s="2"/>
      <c r="H5" s="2"/>
      <c r="J5" s="43"/>
      <c r="L5" s="43"/>
      <c r="M5" s="43"/>
      <c r="O5" s="2"/>
      <c r="Q5" s="2"/>
      <c r="R5" s="2"/>
      <c r="T5" s="17"/>
      <c r="U5" s="17"/>
      <c r="V5" s="17"/>
      <c r="W5" s="17"/>
    </row>
    <row r="6" spans="1:23" ht="15" customHeight="1" x14ac:dyDescent="0.25">
      <c r="A6" s="102" t="s">
        <v>5</v>
      </c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2" t="str">
        <f>+'Lead Sheet (R)'!AH6:AH8</f>
        <v>Andrew PARKER</v>
      </c>
      <c r="Q6" s="99" t="s">
        <v>259</v>
      </c>
      <c r="R6" s="96" t="s">
        <v>260</v>
      </c>
      <c r="T6" s="54" t="s">
        <v>27</v>
      </c>
      <c r="U6" s="46" t="s">
        <v>27</v>
      </c>
      <c r="V6" s="46" t="s">
        <v>27</v>
      </c>
      <c r="W6" s="48" t="s">
        <v>27</v>
      </c>
    </row>
    <row r="7" spans="1:23" x14ac:dyDescent="0.25">
      <c r="A7" s="102"/>
      <c r="C7" s="93"/>
      <c r="D7" s="106"/>
      <c r="E7" s="100"/>
      <c r="F7" s="97"/>
      <c r="G7" s="106"/>
      <c r="H7" s="93"/>
      <c r="J7" s="93"/>
      <c r="L7" s="100"/>
      <c r="M7" s="97"/>
      <c r="O7" s="93"/>
      <c r="Q7" s="100"/>
      <c r="R7" s="97"/>
      <c r="T7" s="55" t="s">
        <v>286</v>
      </c>
      <c r="U7" s="17" t="s">
        <v>320</v>
      </c>
      <c r="V7" s="17" t="s">
        <v>321</v>
      </c>
      <c r="W7" s="49" t="s">
        <v>287</v>
      </c>
    </row>
    <row r="8" spans="1:23" ht="15.75" thickBot="1" x14ac:dyDescent="0.3">
      <c r="A8" s="102"/>
      <c r="C8" s="94"/>
      <c r="D8" s="106"/>
      <c r="E8" s="101"/>
      <c r="F8" s="98"/>
      <c r="G8" s="106"/>
      <c r="H8" s="94"/>
      <c r="J8" s="94"/>
      <c r="L8" s="101"/>
      <c r="M8" s="98"/>
      <c r="O8" s="94"/>
      <c r="Q8" s="101"/>
      <c r="R8" s="98"/>
      <c r="T8" s="56" t="s">
        <v>323</v>
      </c>
      <c r="U8" s="47" t="s">
        <v>324</v>
      </c>
      <c r="V8" s="47" t="s">
        <v>325</v>
      </c>
      <c r="W8" s="50" t="s">
        <v>323</v>
      </c>
    </row>
    <row r="9" spans="1:23" ht="5.0999999999999996" customHeight="1" x14ac:dyDescent="0.25"/>
    <row r="10" spans="1:23" x14ac:dyDescent="0.25">
      <c r="A10" t="s">
        <v>81</v>
      </c>
      <c r="C10" s="4">
        <v>68</v>
      </c>
      <c r="E10" s="4">
        <v>67</v>
      </c>
      <c r="F10" s="4">
        <v>64</v>
      </c>
      <c r="H10" s="4">
        <v>67</v>
      </c>
      <c r="J10" s="4">
        <v>65</v>
      </c>
      <c r="L10" s="4">
        <v>68</v>
      </c>
      <c r="M10" s="4">
        <v>64</v>
      </c>
      <c r="O10" s="4"/>
      <c r="Q10" s="4">
        <v>67</v>
      </c>
      <c r="R10" s="4">
        <v>65</v>
      </c>
      <c r="T10" s="4">
        <v>70</v>
      </c>
      <c r="U10" s="58">
        <v>10</v>
      </c>
      <c r="V10" s="58">
        <v>11</v>
      </c>
      <c r="W10" s="59">
        <v>0</v>
      </c>
    </row>
    <row r="11" spans="1:23" x14ac:dyDescent="0.25">
      <c r="A11" t="s">
        <v>82</v>
      </c>
      <c r="C11" s="4">
        <v>44</v>
      </c>
      <c r="E11" s="4">
        <v>42</v>
      </c>
      <c r="F11" s="4">
        <v>43</v>
      </c>
      <c r="H11" s="4">
        <v>41</v>
      </c>
      <c r="J11" s="4">
        <v>42</v>
      </c>
      <c r="L11" s="4">
        <v>42</v>
      </c>
      <c r="M11" s="4">
        <v>41</v>
      </c>
      <c r="O11" s="4">
        <v>45</v>
      </c>
      <c r="Q11" s="4">
        <v>44</v>
      </c>
      <c r="R11" s="4">
        <v>42</v>
      </c>
      <c r="T11" s="4">
        <v>47</v>
      </c>
      <c r="U11" s="58">
        <v>2</v>
      </c>
      <c r="V11" s="58">
        <v>11</v>
      </c>
      <c r="W11" s="59">
        <v>0</v>
      </c>
    </row>
    <row r="12" spans="1:23" x14ac:dyDescent="0.25">
      <c r="A12" t="s">
        <v>83</v>
      </c>
      <c r="C12" s="4">
        <v>55</v>
      </c>
      <c r="E12" s="4">
        <v>54</v>
      </c>
      <c r="F12" s="4">
        <v>53</v>
      </c>
      <c r="H12" s="4">
        <v>57</v>
      </c>
      <c r="J12" s="4">
        <v>54</v>
      </c>
      <c r="L12" s="4">
        <v>56</v>
      </c>
      <c r="M12" s="4">
        <v>52</v>
      </c>
      <c r="O12" s="4">
        <v>54</v>
      </c>
      <c r="Q12" s="4">
        <v>56</v>
      </c>
      <c r="R12" s="4">
        <v>52</v>
      </c>
      <c r="T12" s="4">
        <v>60</v>
      </c>
      <c r="U12" s="58">
        <v>3</v>
      </c>
      <c r="V12" s="58">
        <v>15</v>
      </c>
      <c r="W12" s="59">
        <v>0</v>
      </c>
    </row>
    <row r="13" spans="1:23" x14ac:dyDescent="0.25">
      <c r="A13" t="s">
        <v>84</v>
      </c>
      <c r="C13" s="4">
        <v>77</v>
      </c>
      <c r="E13" s="4">
        <v>70</v>
      </c>
      <c r="F13" s="4">
        <v>72</v>
      </c>
      <c r="H13" s="4">
        <v>72</v>
      </c>
      <c r="J13" s="4">
        <v>69</v>
      </c>
      <c r="L13" s="4">
        <v>72</v>
      </c>
      <c r="M13" s="4">
        <v>72</v>
      </c>
      <c r="O13" s="4">
        <v>73</v>
      </c>
      <c r="Q13" s="4">
        <v>74</v>
      </c>
      <c r="R13" s="4">
        <v>72</v>
      </c>
      <c r="T13" s="4">
        <v>77</v>
      </c>
      <c r="U13" s="58">
        <v>6</v>
      </c>
      <c r="V13" s="58">
        <v>10</v>
      </c>
      <c r="W13" s="59">
        <v>0</v>
      </c>
    </row>
    <row r="14" spans="1:23" x14ac:dyDescent="0.25">
      <c r="A14" t="s">
        <v>85</v>
      </c>
      <c r="C14" s="4">
        <v>82</v>
      </c>
      <c r="E14" s="4">
        <v>81</v>
      </c>
      <c r="F14" s="4">
        <v>79</v>
      </c>
      <c r="H14" s="4">
        <v>81</v>
      </c>
      <c r="J14" s="4">
        <v>79</v>
      </c>
      <c r="L14" s="4">
        <v>82</v>
      </c>
      <c r="M14" s="4">
        <v>80</v>
      </c>
      <c r="O14" s="4">
        <v>81</v>
      </c>
      <c r="Q14" s="4">
        <v>80</v>
      </c>
      <c r="R14" s="4">
        <v>80</v>
      </c>
      <c r="T14" s="4">
        <v>84</v>
      </c>
      <c r="U14" s="58">
        <v>8</v>
      </c>
      <c r="V14" s="58">
        <v>19</v>
      </c>
      <c r="W14" s="59">
        <v>1</v>
      </c>
    </row>
    <row r="15" spans="1:23" x14ac:dyDescent="0.25">
      <c r="A15" t="s">
        <v>86</v>
      </c>
      <c r="C15" s="4">
        <v>55</v>
      </c>
      <c r="E15" s="4">
        <v>56</v>
      </c>
      <c r="F15" s="4">
        <v>56</v>
      </c>
      <c r="H15" s="4">
        <v>56</v>
      </c>
      <c r="J15" s="4">
        <v>55</v>
      </c>
      <c r="L15" s="4">
        <v>55</v>
      </c>
      <c r="M15" s="4">
        <v>57</v>
      </c>
      <c r="O15" s="4">
        <v>56</v>
      </c>
      <c r="Q15" s="4">
        <v>58</v>
      </c>
      <c r="R15" s="4">
        <v>55</v>
      </c>
      <c r="T15" s="4">
        <v>59</v>
      </c>
      <c r="U15" s="58">
        <v>5</v>
      </c>
      <c r="V15" s="58">
        <v>9</v>
      </c>
      <c r="W15" s="59">
        <v>0</v>
      </c>
    </row>
    <row r="16" spans="1:23" x14ac:dyDescent="0.25">
      <c r="A16" t="s">
        <v>87</v>
      </c>
      <c r="C16" s="4">
        <v>58</v>
      </c>
      <c r="E16" s="4">
        <v>56</v>
      </c>
      <c r="F16" s="4">
        <v>55</v>
      </c>
      <c r="H16" s="4">
        <v>57</v>
      </c>
      <c r="J16" s="4">
        <v>53</v>
      </c>
      <c r="L16" s="4">
        <v>59</v>
      </c>
      <c r="M16" s="4">
        <v>54</v>
      </c>
      <c r="O16" s="4">
        <v>58</v>
      </c>
      <c r="Q16" s="4">
        <v>56</v>
      </c>
      <c r="R16" s="4">
        <v>57</v>
      </c>
      <c r="T16" s="4">
        <v>61</v>
      </c>
      <c r="U16" s="58">
        <v>1</v>
      </c>
      <c r="V16" s="58">
        <v>7</v>
      </c>
      <c r="W16" s="59">
        <v>0</v>
      </c>
    </row>
    <row r="17" spans="1:23" x14ac:dyDescent="0.25">
      <c r="A17" t="s">
        <v>88</v>
      </c>
      <c r="C17" s="4">
        <v>40</v>
      </c>
      <c r="E17" s="4">
        <v>37</v>
      </c>
      <c r="F17" s="4">
        <v>37</v>
      </c>
      <c r="H17" s="4">
        <v>41</v>
      </c>
      <c r="J17" s="4">
        <v>39</v>
      </c>
      <c r="L17" s="4">
        <v>41</v>
      </c>
      <c r="M17" s="4">
        <v>36</v>
      </c>
      <c r="O17" s="4">
        <v>41</v>
      </c>
      <c r="Q17" s="4">
        <v>39</v>
      </c>
      <c r="R17" s="4">
        <v>39</v>
      </c>
      <c r="T17" s="4">
        <v>42</v>
      </c>
      <c r="U17" s="58">
        <v>1</v>
      </c>
      <c r="V17" s="58">
        <v>12</v>
      </c>
      <c r="W17" s="59">
        <v>0</v>
      </c>
    </row>
    <row r="18" spans="1:23" x14ac:dyDescent="0.25">
      <c r="A18" t="s">
        <v>89</v>
      </c>
      <c r="C18" s="4">
        <v>52</v>
      </c>
      <c r="E18" s="4">
        <v>52</v>
      </c>
      <c r="F18" s="4">
        <v>51</v>
      </c>
      <c r="H18" s="4">
        <v>52</v>
      </c>
      <c r="J18" s="4">
        <v>49</v>
      </c>
      <c r="L18" s="4">
        <v>52</v>
      </c>
      <c r="M18" s="4">
        <v>51</v>
      </c>
      <c r="O18" s="4">
        <v>52</v>
      </c>
      <c r="Q18" s="4">
        <v>47</v>
      </c>
      <c r="R18" s="4">
        <v>51</v>
      </c>
      <c r="T18" s="4">
        <v>55</v>
      </c>
      <c r="U18" s="58">
        <v>3</v>
      </c>
      <c r="V18" s="58">
        <v>17</v>
      </c>
      <c r="W18" s="59">
        <v>0</v>
      </c>
    </row>
    <row r="19" spans="1:23" x14ac:dyDescent="0.25">
      <c r="A19" t="s">
        <v>90</v>
      </c>
      <c r="C19" s="4">
        <v>34</v>
      </c>
      <c r="E19" s="4">
        <v>34</v>
      </c>
      <c r="F19" s="4">
        <v>31</v>
      </c>
      <c r="H19" s="4">
        <v>32</v>
      </c>
      <c r="J19" s="4">
        <v>32</v>
      </c>
      <c r="L19" s="4">
        <v>34</v>
      </c>
      <c r="M19" s="4">
        <v>31</v>
      </c>
      <c r="O19" s="4">
        <v>37</v>
      </c>
      <c r="Q19" s="4">
        <v>33</v>
      </c>
      <c r="R19" s="4">
        <v>32</v>
      </c>
      <c r="T19" s="4">
        <v>35</v>
      </c>
      <c r="U19" s="58">
        <v>0</v>
      </c>
      <c r="V19" s="58">
        <v>11</v>
      </c>
      <c r="W19" s="59">
        <v>0</v>
      </c>
    </row>
    <row r="20" spans="1:23" x14ac:dyDescent="0.25">
      <c r="A20" t="s">
        <v>91</v>
      </c>
      <c r="C20" s="4">
        <v>39</v>
      </c>
      <c r="E20" s="4">
        <v>36</v>
      </c>
      <c r="F20" s="4">
        <v>37</v>
      </c>
      <c r="H20" s="4">
        <v>37</v>
      </c>
      <c r="J20" s="4">
        <v>35</v>
      </c>
      <c r="L20" s="4">
        <v>38</v>
      </c>
      <c r="M20" s="4">
        <v>37</v>
      </c>
      <c r="O20" s="4">
        <v>16</v>
      </c>
      <c r="Q20" s="4">
        <v>37</v>
      </c>
      <c r="R20" s="4">
        <v>38</v>
      </c>
      <c r="T20" s="4">
        <v>41</v>
      </c>
      <c r="U20" s="58">
        <v>2</v>
      </c>
      <c r="V20" s="58">
        <v>13</v>
      </c>
      <c r="W20" s="59">
        <v>0</v>
      </c>
    </row>
    <row r="21" spans="1:23" x14ac:dyDescent="0.25">
      <c r="A21" t="s">
        <v>92</v>
      </c>
      <c r="C21" s="4">
        <v>17</v>
      </c>
      <c r="E21" s="4">
        <v>17</v>
      </c>
      <c r="F21" s="4">
        <v>16</v>
      </c>
      <c r="H21" s="4">
        <v>17</v>
      </c>
      <c r="J21" s="4">
        <v>16</v>
      </c>
      <c r="L21" s="4">
        <v>16</v>
      </c>
      <c r="M21" s="4">
        <v>17</v>
      </c>
      <c r="O21" s="4"/>
      <c r="Q21" s="4">
        <v>16</v>
      </c>
      <c r="R21" s="4">
        <v>17</v>
      </c>
      <c r="T21" s="4">
        <v>17</v>
      </c>
      <c r="U21" s="58">
        <v>0</v>
      </c>
      <c r="V21" s="58">
        <v>7</v>
      </c>
      <c r="W21" s="59">
        <v>0</v>
      </c>
    </row>
    <row r="22" spans="1:23" x14ac:dyDescent="0.25">
      <c r="A22" t="s">
        <v>93</v>
      </c>
      <c r="C22" s="4">
        <v>8</v>
      </c>
      <c r="E22" s="4">
        <v>8</v>
      </c>
      <c r="F22" s="4">
        <v>8</v>
      </c>
      <c r="H22" s="4">
        <v>9</v>
      </c>
      <c r="J22" s="4">
        <v>8</v>
      </c>
      <c r="L22" s="4">
        <v>8</v>
      </c>
      <c r="M22" s="4">
        <v>8</v>
      </c>
      <c r="O22" s="4"/>
      <c r="Q22" s="4">
        <v>8</v>
      </c>
      <c r="R22" s="4">
        <v>8</v>
      </c>
      <c r="T22" s="4">
        <v>10</v>
      </c>
      <c r="U22" s="58">
        <v>2</v>
      </c>
      <c r="V22" s="58">
        <v>8</v>
      </c>
      <c r="W22" s="59">
        <v>0</v>
      </c>
    </row>
    <row r="23" spans="1:23" x14ac:dyDescent="0.25">
      <c r="A23" t="s">
        <v>94</v>
      </c>
      <c r="C23" s="4">
        <v>2</v>
      </c>
      <c r="E23" s="4">
        <v>3</v>
      </c>
      <c r="F23" s="4">
        <v>2</v>
      </c>
      <c r="H23" s="4">
        <v>3</v>
      </c>
      <c r="J23" s="4">
        <v>2</v>
      </c>
      <c r="L23" s="4">
        <v>3</v>
      </c>
      <c r="M23" s="4">
        <v>3</v>
      </c>
      <c r="O23" s="4"/>
      <c r="Q23" s="4">
        <v>3</v>
      </c>
      <c r="R23" s="4">
        <v>2</v>
      </c>
      <c r="T23" s="4">
        <v>4</v>
      </c>
      <c r="U23" s="58">
        <v>0</v>
      </c>
      <c r="V23" s="58">
        <v>0</v>
      </c>
      <c r="W23" s="59">
        <v>0</v>
      </c>
    </row>
    <row r="24" spans="1:23" x14ac:dyDescent="0.25">
      <c r="A24" t="s">
        <v>95</v>
      </c>
      <c r="C24" s="4">
        <v>16</v>
      </c>
      <c r="E24" s="4">
        <v>16</v>
      </c>
      <c r="F24" s="4">
        <v>15</v>
      </c>
      <c r="H24" s="4">
        <v>16</v>
      </c>
      <c r="J24" s="4">
        <v>14</v>
      </c>
      <c r="L24" s="4">
        <v>14</v>
      </c>
      <c r="M24" s="4">
        <v>14</v>
      </c>
      <c r="O24" s="4"/>
      <c r="Q24" s="4">
        <v>16</v>
      </c>
      <c r="R24" s="4">
        <v>14</v>
      </c>
      <c r="T24" s="4">
        <v>16</v>
      </c>
      <c r="U24" s="58">
        <v>3</v>
      </c>
      <c r="V24" s="58">
        <v>9</v>
      </c>
      <c r="W24" s="59">
        <v>0</v>
      </c>
    </row>
    <row r="25" spans="1:23" x14ac:dyDescent="0.25">
      <c r="A25" t="s">
        <v>96</v>
      </c>
      <c r="C25" s="4">
        <v>30</v>
      </c>
      <c r="E25" s="4">
        <v>30</v>
      </c>
      <c r="F25" s="4">
        <v>28</v>
      </c>
      <c r="H25" s="4">
        <v>30</v>
      </c>
      <c r="J25" s="4">
        <v>27</v>
      </c>
      <c r="L25" s="4">
        <v>29</v>
      </c>
      <c r="M25" s="4">
        <v>29</v>
      </c>
      <c r="O25" s="4"/>
      <c r="Q25" s="4">
        <v>30</v>
      </c>
      <c r="R25" s="4">
        <v>29</v>
      </c>
      <c r="T25" s="4">
        <v>31</v>
      </c>
      <c r="U25" s="58">
        <v>1</v>
      </c>
      <c r="V25" s="58">
        <v>6</v>
      </c>
      <c r="W25" s="59">
        <v>0</v>
      </c>
    </row>
    <row r="26" spans="1:23" x14ac:dyDescent="0.25">
      <c r="A26" t="s">
        <v>97</v>
      </c>
      <c r="C26" s="4">
        <v>87</v>
      </c>
      <c r="E26" s="4">
        <v>82</v>
      </c>
      <c r="F26" s="4">
        <v>82</v>
      </c>
      <c r="H26" s="4">
        <v>85</v>
      </c>
      <c r="J26" s="4">
        <v>80</v>
      </c>
      <c r="L26" s="4">
        <v>86</v>
      </c>
      <c r="M26" s="4">
        <v>80</v>
      </c>
      <c r="O26" s="4">
        <v>83</v>
      </c>
      <c r="Q26" s="4">
        <v>79</v>
      </c>
      <c r="R26" s="4">
        <v>84</v>
      </c>
      <c r="T26" s="4">
        <v>88</v>
      </c>
      <c r="U26" s="58">
        <v>10</v>
      </c>
      <c r="V26" s="58">
        <v>0</v>
      </c>
      <c r="W26" s="59">
        <v>2</v>
      </c>
    </row>
    <row r="27" spans="1:23" x14ac:dyDescent="0.25">
      <c r="A27" t="s">
        <v>98</v>
      </c>
      <c r="C27" s="4">
        <v>71</v>
      </c>
      <c r="E27" s="4">
        <v>65</v>
      </c>
      <c r="F27" s="4">
        <v>68</v>
      </c>
      <c r="H27" s="4">
        <v>69</v>
      </c>
      <c r="J27" s="4">
        <v>69</v>
      </c>
      <c r="L27" s="4">
        <v>69</v>
      </c>
      <c r="M27" s="4">
        <v>70</v>
      </c>
      <c r="O27" s="4">
        <v>70</v>
      </c>
      <c r="Q27" s="4">
        <v>68</v>
      </c>
      <c r="R27" s="4">
        <v>67</v>
      </c>
      <c r="T27" s="4">
        <v>72</v>
      </c>
      <c r="U27" s="58">
        <v>3</v>
      </c>
      <c r="V27" s="58">
        <v>34</v>
      </c>
      <c r="W27" s="59">
        <v>0</v>
      </c>
    </row>
    <row r="28" spans="1:23" x14ac:dyDescent="0.25">
      <c r="A28" t="s">
        <v>99</v>
      </c>
      <c r="C28" s="4">
        <v>49</v>
      </c>
      <c r="E28" s="4">
        <v>49</v>
      </c>
      <c r="F28" s="4">
        <v>49</v>
      </c>
      <c r="H28" s="4">
        <v>49</v>
      </c>
      <c r="J28" s="4">
        <v>49</v>
      </c>
      <c r="L28" s="4">
        <v>49</v>
      </c>
      <c r="M28" s="4">
        <v>48</v>
      </c>
      <c r="O28" s="4">
        <v>50</v>
      </c>
      <c r="Q28" s="4">
        <v>48</v>
      </c>
      <c r="R28" s="4">
        <v>47</v>
      </c>
      <c r="T28" s="4">
        <v>54</v>
      </c>
      <c r="U28" s="58">
        <v>14</v>
      </c>
      <c r="V28" s="58">
        <v>41</v>
      </c>
      <c r="W28" s="59">
        <v>0</v>
      </c>
    </row>
    <row r="29" spans="1:23" x14ac:dyDescent="0.25">
      <c r="A29" t="s">
        <v>100</v>
      </c>
      <c r="C29" s="4">
        <v>33</v>
      </c>
      <c r="E29" s="4">
        <v>34</v>
      </c>
      <c r="F29" s="4">
        <v>34</v>
      </c>
      <c r="H29" s="4">
        <v>36</v>
      </c>
      <c r="J29" s="4">
        <v>34</v>
      </c>
      <c r="L29" s="4">
        <v>36</v>
      </c>
      <c r="M29" s="4">
        <v>33</v>
      </c>
      <c r="O29" s="4">
        <v>34</v>
      </c>
      <c r="Q29" s="4">
        <v>37</v>
      </c>
      <c r="R29" s="4">
        <v>31</v>
      </c>
      <c r="T29" s="4">
        <v>37</v>
      </c>
      <c r="U29" s="58">
        <v>0</v>
      </c>
      <c r="V29" s="58">
        <v>7</v>
      </c>
      <c r="W29" s="59">
        <v>0</v>
      </c>
    </row>
    <row r="30" spans="1:23" x14ac:dyDescent="0.25">
      <c r="A30" t="s">
        <v>101</v>
      </c>
      <c r="C30" s="4">
        <v>73</v>
      </c>
      <c r="E30" s="4">
        <v>72</v>
      </c>
      <c r="F30" s="4">
        <v>73</v>
      </c>
      <c r="H30" s="4">
        <v>72</v>
      </c>
      <c r="J30" s="4">
        <v>73</v>
      </c>
      <c r="L30" s="4">
        <v>75</v>
      </c>
      <c r="M30" s="4">
        <v>73</v>
      </c>
      <c r="O30" s="4">
        <v>72</v>
      </c>
      <c r="Q30" s="4">
        <v>72</v>
      </c>
      <c r="R30" s="4">
        <v>73</v>
      </c>
      <c r="T30" s="4">
        <v>78</v>
      </c>
      <c r="U30" s="58">
        <v>2</v>
      </c>
      <c r="V30" s="58">
        <v>27</v>
      </c>
      <c r="W30" s="59">
        <v>0</v>
      </c>
    </row>
    <row r="31" spans="1:23" x14ac:dyDescent="0.25">
      <c r="A31" t="s">
        <v>102</v>
      </c>
      <c r="C31" s="4">
        <v>46</v>
      </c>
      <c r="E31" s="4">
        <v>46</v>
      </c>
      <c r="F31" s="4">
        <v>46</v>
      </c>
      <c r="H31" s="4">
        <v>47</v>
      </c>
      <c r="J31" s="4">
        <v>46</v>
      </c>
      <c r="L31" s="4">
        <v>46</v>
      </c>
      <c r="M31" s="4">
        <v>45</v>
      </c>
      <c r="O31" s="4">
        <v>45</v>
      </c>
      <c r="Q31" s="4">
        <v>44</v>
      </c>
      <c r="R31" s="4">
        <v>45</v>
      </c>
      <c r="T31" s="4">
        <v>48</v>
      </c>
      <c r="U31" s="58">
        <v>6</v>
      </c>
      <c r="V31" s="58">
        <v>8</v>
      </c>
      <c r="W31" s="59">
        <v>1</v>
      </c>
    </row>
    <row r="32" spans="1:23" ht="15.75" thickBot="1" x14ac:dyDescent="0.3"/>
    <row r="33" spans="1:23" ht="15.75" thickBot="1" x14ac:dyDescent="0.3">
      <c r="A33" s="8" t="s">
        <v>27</v>
      </c>
      <c r="C33" s="5">
        <f>+SUM(C10:C31)</f>
        <v>1036</v>
      </c>
      <c r="E33" s="5">
        <f t="shared" ref="E33:R33" si="0">+SUM(E10:E31)</f>
        <v>1007</v>
      </c>
      <c r="F33" s="5">
        <f t="shared" si="0"/>
        <v>999</v>
      </c>
      <c r="H33" s="5">
        <f t="shared" si="0"/>
        <v>1026</v>
      </c>
      <c r="J33" s="5">
        <f t="shared" si="0"/>
        <v>990</v>
      </c>
      <c r="L33" s="5">
        <f t="shared" si="0"/>
        <v>1030</v>
      </c>
      <c r="M33" s="5">
        <f t="shared" si="0"/>
        <v>995</v>
      </c>
      <c r="O33" s="5">
        <f t="shared" si="0"/>
        <v>867</v>
      </c>
      <c r="Q33" s="5">
        <f t="shared" si="0"/>
        <v>1012</v>
      </c>
      <c r="R33" s="5">
        <f t="shared" si="0"/>
        <v>1000</v>
      </c>
      <c r="T33" s="5">
        <f>+SUM(T10:T31)</f>
        <v>1086</v>
      </c>
      <c r="U33" s="5">
        <f>+SUM(U10:U31)</f>
        <v>82</v>
      </c>
      <c r="V33" s="5">
        <f>+SUM(V10:V31)</f>
        <v>282</v>
      </c>
      <c r="W33" s="5">
        <f>+SUM(W10:W31)</f>
        <v>4</v>
      </c>
    </row>
    <row r="34" spans="1:23" x14ac:dyDescent="0.25">
      <c r="A34" s="9" t="s">
        <v>217</v>
      </c>
      <c r="C34" s="12">
        <v>79</v>
      </c>
      <c r="E34" s="12">
        <v>76</v>
      </c>
      <c r="F34" s="12">
        <v>78</v>
      </c>
      <c r="H34" s="12">
        <v>77</v>
      </c>
      <c r="J34" s="12">
        <v>79</v>
      </c>
      <c r="L34" s="12">
        <v>77</v>
      </c>
      <c r="M34" s="12">
        <v>77</v>
      </c>
      <c r="O34" s="12">
        <v>62</v>
      </c>
      <c r="Q34" s="12">
        <v>78</v>
      </c>
      <c r="R34" s="12">
        <v>76</v>
      </c>
    </row>
    <row r="35" spans="1:23" x14ac:dyDescent="0.25">
      <c r="A35" s="9" t="s">
        <v>28</v>
      </c>
      <c r="C35" s="12">
        <v>274</v>
      </c>
      <c r="E35" s="12">
        <v>268</v>
      </c>
      <c r="F35" s="12">
        <v>267</v>
      </c>
      <c r="H35" s="12">
        <v>269</v>
      </c>
      <c r="J35" s="12">
        <v>268</v>
      </c>
      <c r="L35" s="12">
        <v>273</v>
      </c>
      <c r="M35" s="12">
        <v>263</v>
      </c>
      <c r="O35" s="12">
        <v>282</v>
      </c>
      <c r="Q35" s="12">
        <v>268</v>
      </c>
      <c r="R35" s="12">
        <v>266</v>
      </c>
    </row>
    <row r="36" spans="1:23" x14ac:dyDescent="0.25">
      <c r="A36" s="10" t="s">
        <v>29</v>
      </c>
      <c r="C36" s="13">
        <v>3</v>
      </c>
      <c r="E36" s="13">
        <v>3</v>
      </c>
      <c r="F36" s="13">
        <v>3</v>
      </c>
      <c r="H36" s="13">
        <v>3</v>
      </c>
      <c r="J36" s="13">
        <v>3</v>
      </c>
      <c r="L36" s="13">
        <v>4</v>
      </c>
      <c r="M36" s="13">
        <v>4</v>
      </c>
      <c r="O36" s="13">
        <v>3</v>
      </c>
      <c r="Q36" s="13">
        <v>4</v>
      </c>
      <c r="R36" s="13">
        <v>3</v>
      </c>
    </row>
    <row r="37" spans="1:23" ht="15.75" thickBot="1" x14ac:dyDescent="0.3">
      <c r="A37" s="11" t="s">
        <v>30</v>
      </c>
      <c r="C37" s="14">
        <v>4</v>
      </c>
      <c r="D37" s="45"/>
      <c r="E37" s="14">
        <v>4</v>
      </c>
      <c r="F37" s="14">
        <v>2</v>
      </c>
      <c r="G37" s="45"/>
      <c r="H37" s="14">
        <v>4</v>
      </c>
      <c r="I37" s="45"/>
      <c r="J37" s="14">
        <v>4</v>
      </c>
      <c r="K37" s="45"/>
      <c r="L37" s="14">
        <v>4</v>
      </c>
      <c r="M37" s="14">
        <v>2</v>
      </c>
      <c r="N37" s="45"/>
      <c r="O37" s="14">
        <v>3</v>
      </c>
      <c r="P37" s="45"/>
      <c r="Q37" s="14">
        <v>1</v>
      </c>
      <c r="R37" s="14">
        <v>0</v>
      </c>
      <c r="S37" s="60"/>
      <c r="T37" s="61"/>
    </row>
    <row r="38" spans="1:23" ht="15.75" thickBot="1" x14ac:dyDescent="0.3">
      <c r="A38" s="8" t="s">
        <v>31</v>
      </c>
      <c r="C38" s="5">
        <f>+SUM(C33:C37)</f>
        <v>1396</v>
      </c>
      <c r="E38" s="5">
        <f t="shared" ref="E38:R38" si="1">+SUM(E33:E37)</f>
        <v>1358</v>
      </c>
      <c r="F38" s="5">
        <f t="shared" si="1"/>
        <v>1349</v>
      </c>
      <c r="H38" s="5">
        <f t="shared" si="1"/>
        <v>1379</v>
      </c>
      <c r="J38" s="5">
        <f t="shared" si="1"/>
        <v>1344</v>
      </c>
      <c r="L38" s="5">
        <f t="shared" si="1"/>
        <v>1388</v>
      </c>
      <c r="M38" s="5">
        <f t="shared" si="1"/>
        <v>1341</v>
      </c>
      <c r="O38" s="5">
        <f t="shared" si="1"/>
        <v>1217</v>
      </c>
      <c r="Q38" s="5">
        <f t="shared" si="1"/>
        <v>1363</v>
      </c>
      <c r="R38" s="5">
        <f t="shared" si="1"/>
        <v>1345</v>
      </c>
    </row>
  </sheetData>
  <mergeCells count="21">
    <mergeCell ref="C2:F2"/>
    <mergeCell ref="H2:H4"/>
    <mergeCell ref="C3:C4"/>
    <mergeCell ref="E3:F4"/>
    <mergeCell ref="J3:J4"/>
    <mergeCell ref="A6:A8"/>
    <mergeCell ref="C6:C8"/>
    <mergeCell ref="F6:F8"/>
    <mergeCell ref="J6:J8"/>
    <mergeCell ref="E6:E8"/>
    <mergeCell ref="H6:H8"/>
    <mergeCell ref="L6:L8"/>
    <mergeCell ref="D6:D8"/>
    <mergeCell ref="G6:G8"/>
    <mergeCell ref="L3:O3"/>
    <mergeCell ref="L4:M4"/>
    <mergeCell ref="Q3:R4"/>
    <mergeCell ref="M6:M8"/>
    <mergeCell ref="O6:O8"/>
    <mergeCell ref="Q6:Q8"/>
    <mergeCell ref="R6:R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6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3.425781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0.710937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20" width="12.7109375" customWidth="1"/>
    <col min="21" max="32" width="13.42578125" customWidth="1"/>
  </cols>
  <sheetData>
    <row r="2" spans="1:20" ht="15" customHeight="1" x14ac:dyDescent="0.25">
      <c r="C2" s="104" t="str">
        <f>+'Lead Sheet (R)'!C2:F2</f>
        <v>1st Legislative District</v>
      </c>
      <c r="D2" s="104"/>
      <c r="E2" s="104"/>
      <c r="F2" s="104"/>
      <c r="H2" s="43"/>
      <c r="I2" s="43"/>
      <c r="J2" s="43"/>
      <c r="L2" s="1"/>
      <c r="M2" s="1"/>
      <c r="O2" s="1"/>
    </row>
    <row r="3" spans="1:20" ht="15" customHeight="1" x14ac:dyDescent="0.25">
      <c r="C3" s="91" t="str">
        <f>+'Lead Sheet (R)'!C3:C4</f>
        <v>State Senate</v>
      </c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L3" s="90" t="s">
        <v>189</v>
      </c>
      <c r="M3" s="90"/>
      <c r="O3" s="95" t="s">
        <v>39</v>
      </c>
      <c r="P3" s="43"/>
    </row>
    <row r="4" spans="1:20" ht="15" customHeight="1" x14ac:dyDescent="0.25">
      <c r="C4" s="91"/>
      <c r="E4" s="95"/>
      <c r="F4" s="95"/>
      <c r="H4" s="91"/>
      <c r="I4" s="43"/>
      <c r="J4" s="95"/>
      <c r="L4" s="90" t="s">
        <v>191</v>
      </c>
      <c r="M4" s="90"/>
      <c r="O4" s="95"/>
    </row>
    <row r="5" spans="1:20" ht="5.0999999999999996" customHeight="1" thickBot="1" x14ac:dyDescent="0.3">
      <c r="C5" s="2"/>
      <c r="D5" s="1"/>
      <c r="E5" s="2"/>
      <c r="F5" s="2"/>
      <c r="G5" s="1"/>
      <c r="H5" s="1"/>
      <c r="I5" s="1"/>
      <c r="J5" s="1"/>
      <c r="K5" s="1"/>
      <c r="L5" s="1"/>
      <c r="M5" s="1"/>
      <c r="O5" s="1"/>
      <c r="Q5" s="17"/>
      <c r="R5" s="17"/>
      <c r="S5" s="17"/>
    </row>
    <row r="6" spans="1:20" ht="15" customHeight="1" x14ac:dyDescent="0.25">
      <c r="C6" s="92" t="str">
        <f>+'Lead Sheet (R)'!C6:C8</f>
        <v>Michael L. TESTA, Jr.</v>
      </c>
      <c r="D6" s="1"/>
      <c r="E6" s="99" t="str">
        <f>+'Lead Sheet (R)'!E6:E8</f>
        <v>Erik SIMONSEN</v>
      </c>
      <c r="F6" s="96" t="str">
        <f>+'Lead Sheet (R)'!F6:F8</f>
        <v>Antwan McCLELLAN</v>
      </c>
      <c r="G6" s="1"/>
      <c r="H6" s="92" t="str">
        <f>+'Lead Sheet (R)'!AA6:AA8</f>
        <v>Dennis LEVINSON</v>
      </c>
      <c r="I6" s="1"/>
      <c r="J6" s="92" t="str">
        <f>+'Lead Sheet (R)'!AC6:AC8</f>
        <v>Joe "Tokyo" O'DONOGHUE</v>
      </c>
      <c r="K6" s="1"/>
      <c r="L6" s="99" t="str">
        <f>+'Lead Sheet (R)'!AE6:AE8</f>
        <v>John W. RISLEY, Jr.</v>
      </c>
      <c r="M6" s="96" t="str">
        <f>+'Lead Sheet (R)'!AF6:AF8</f>
        <v>June BYRNES</v>
      </c>
      <c r="O6" s="92" t="s">
        <v>261</v>
      </c>
      <c r="Q6" s="54" t="s">
        <v>27</v>
      </c>
      <c r="R6" s="46" t="s">
        <v>27</v>
      </c>
      <c r="S6" s="46" t="s">
        <v>27</v>
      </c>
      <c r="T6" s="48" t="s">
        <v>27</v>
      </c>
    </row>
    <row r="7" spans="1:20" x14ac:dyDescent="0.25">
      <c r="C7" s="93"/>
      <c r="D7" s="1"/>
      <c r="E7" s="100"/>
      <c r="F7" s="97"/>
      <c r="G7" s="1"/>
      <c r="H7" s="93"/>
      <c r="I7" s="1"/>
      <c r="J7" s="93"/>
      <c r="K7" s="1"/>
      <c r="L7" s="100"/>
      <c r="M7" s="97"/>
      <c r="O7" s="93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ht="15.75" thickBot="1" x14ac:dyDescent="0.3">
      <c r="C8" s="94"/>
      <c r="E8" s="101"/>
      <c r="F8" s="98"/>
      <c r="H8" s="94"/>
      <c r="J8" s="94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Q9" s="1"/>
      <c r="R9" s="1"/>
      <c r="S9" s="1"/>
    </row>
    <row r="10" spans="1:20" x14ac:dyDescent="0.25">
      <c r="A10" t="s">
        <v>1</v>
      </c>
      <c r="C10" s="4">
        <v>65</v>
      </c>
      <c r="E10" s="4">
        <v>65</v>
      </c>
      <c r="F10" s="4">
        <v>63</v>
      </c>
      <c r="H10" s="4">
        <v>65</v>
      </c>
      <c r="J10" s="4">
        <v>63</v>
      </c>
      <c r="L10" s="4">
        <v>64</v>
      </c>
      <c r="M10" s="4">
        <v>63</v>
      </c>
      <c r="O10" s="4">
        <v>60</v>
      </c>
      <c r="Q10" s="4">
        <v>67</v>
      </c>
      <c r="R10" s="4">
        <v>5</v>
      </c>
      <c r="S10" s="4">
        <v>19</v>
      </c>
      <c r="T10" s="4">
        <v>0</v>
      </c>
    </row>
    <row r="11" spans="1:20" ht="15.75" thickBot="1" x14ac:dyDescent="0.3"/>
    <row r="12" spans="1:20" ht="15.75" thickBot="1" x14ac:dyDescent="0.3">
      <c r="A12" s="8" t="s">
        <v>27</v>
      </c>
      <c r="C12" s="5">
        <f>+C10</f>
        <v>65</v>
      </c>
      <c r="E12" s="5">
        <f t="shared" ref="E12:O12" si="0">+E10</f>
        <v>65</v>
      </c>
      <c r="F12" s="5">
        <f t="shared" si="0"/>
        <v>63</v>
      </c>
      <c r="H12" s="5">
        <f t="shared" si="0"/>
        <v>65</v>
      </c>
      <c r="J12" s="5">
        <f t="shared" si="0"/>
        <v>63</v>
      </c>
      <c r="L12" s="5">
        <f t="shared" ref="L12" si="1">+L10</f>
        <v>64</v>
      </c>
      <c r="M12" s="5">
        <f t="shared" si="0"/>
        <v>63</v>
      </c>
      <c r="O12" s="5">
        <f t="shared" si="0"/>
        <v>60</v>
      </c>
      <c r="Q12" s="5">
        <f>+SUM(Q10:Q10)</f>
        <v>67</v>
      </c>
      <c r="R12" s="5">
        <f>+SUM(R10:R10)</f>
        <v>5</v>
      </c>
      <c r="S12" s="5">
        <f>+SUM(S10:S10)</f>
        <v>19</v>
      </c>
      <c r="T12" s="5">
        <f>+SUM(T10:T10)</f>
        <v>0</v>
      </c>
    </row>
    <row r="13" spans="1:20" x14ac:dyDescent="0.25">
      <c r="A13" s="9" t="s">
        <v>217</v>
      </c>
      <c r="C13" s="12">
        <v>5</v>
      </c>
      <c r="D13" s="1"/>
      <c r="E13" s="12">
        <v>5</v>
      </c>
      <c r="F13" s="12">
        <v>5</v>
      </c>
      <c r="G13" s="1"/>
      <c r="H13" s="12">
        <v>5</v>
      </c>
      <c r="I13" s="1"/>
      <c r="J13" s="12">
        <v>5</v>
      </c>
      <c r="K13" s="1"/>
      <c r="L13" s="12">
        <v>5</v>
      </c>
      <c r="M13" s="12">
        <v>5</v>
      </c>
      <c r="N13" s="1"/>
      <c r="O13" s="12">
        <v>3</v>
      </c>
      <c r="P13" s="1"/>
    </row>
    <row r="14" spans="1:20" x14ac:dyDescent="0.25">
      <c r="A14" s="9" t="s">
        <v>28</v>
      </c>
      <c r="C14" s="12">
        <v>18</v>
      </c>
      <c r="D14" s="1"/>
      <c r="E14" s="12">
        <v>16</v>
      </c>
      <c r="F14" s="12">
        <v>16</v>
      </c>
      <c r="G14" s="1"/>
      <c r="H14" s="12">
        <v>17</v>
      </c>
      <c r="I14" s="1"/>
      <c r="J14" s="12">
        <v>17</v>
      </c>
      <c r="K14" s="1"/>
      <c r="L14" s="12">
        <v>18</v>
      </c>
      <c r="M14" s="12">
        <v>15</v>
      </c>
      <c r="N14" s="1"/>
      <c r="O14" s="12">
        <v>18</v>
      </c>
      <c r="P14" s="1"/>
    </row>
    <row r="15" spans="1:20" ht="15.75" thickBot="1" x14ac:dyDescent="0.3">
      <c r="A15" s="10" t="s">
        <v>29</v>
      </c>
      <c r="C15" s="13">
        <v>0</v>
      </c>
      <c r="D15" s="1"/>
      <c r="E15" s="13">
        <v>0</v>
      </c>
      <c r="F15" s="13">
        <v>0</v>
      </c>
      <c r="G15" s="1"/>
      <c r="H15" s="13">
        <v>0</v>
      </c>
      <c r="I15" s="1"/>
      <c r="J15" s="13">
        <v>0</v>
      </c>
      <c r="K15" s="1"/>
      <c r="L15" s="13">
        <v>0</v>
      </c>
      <c r="M15" s="13">
        <v>0</v>
      </c>
      <c r="N15" s="1"/>
      <c r="O15" s="13">
        <v>0</v>
      </c>
      <c r="P15" s="1"/>
    </row>
    <row r="16" spans="1:20" ht="15.75" thickBot="1" x14ac:dyDescent="0.3">
      <c r="A16" s="8" t="s">
        <v>31</v>
      </c>
      <c r="C16" s="5">
        <f>+SUM(C12:C15)</f>
        <v>88</v>
      </c>
      <c r="E16" s="5">
        <f>+SUM(E12:E15)</f>
        <v>86</v>
      </c>
      <c r="F16" s="5">
        <f>+SUM(F12:F15)</f>
        <v>84</v>
      </c>
      <c r="H16" s="5">
        <f>+SUM(H12:H15)</f>
        <v>87</v>
      </c>
      <c r="J16" s="5">
        <f>+SUM(J12:J15)</f>
        <v>85</v>
      </c>
      <c r="L16" s="5">
        <f>+SUM(L12:L15)</f>
        <v>87</v>
      </c>
      <c r="M16" s="5">
        <f>+SUM(M12:M15)</f>
        <v>83</v>
      </c>
      <c r="O16" s="5">
        <f>+SUM(O12:O15)</f>
        <v>81</v>
      </c>
    </row>
  </sheetData>
  <mergeCells count="16">
    <mergeCell ref="C2:F2"/>
    <mergeCell ref="C3:C4"/>
    <mergeCell ref="E3:F4"/>
    <mergeCell ref="J3:J4"/>
    <mergeCell ref="L3:M3"/>
    <mergeCell ref="L4:M4"/>
    <mergeCell ref="O3:O4"/>
    <mergeCell ref="H6:H8"/>
    <mergeCell ref="M6:M8"/>
    <mergeCell ref="O6:O8"/>
    <mergeCell ref="L6:L8"/>
    <mergeCell ref="F6:F8"/>
    <mergeCell ref="J6:J8"/>
    <mergeCell ref="H3:H4"/>
    <mergeCell ref="C6:C8"/>
    <mergeCell ref="E6:E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6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3.42578125" customWidth="1"/>
    <col min="2" max="2" width="1.7109375" customWidth="1"/>
    <col min="3" max="3" width="11.57031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0.7109375" customWidth="1"/>
    <col min="16" max="16" width="1.7109375" customWidth="1"/>
    <col min="17" max="17" width="11.28515625" customWidth="1"/>
    <col min="18" max="18" width="14.42578125" customWidth="1"/>
    <col min="19" max="19" width="1.7109375" customWidth="1"/>
    <col min="20" max="23" width="12.7109375" customWidth="1"/>
    <col min="24" max="46" width="13.42578125" customWidth="1"/>
  </cols>
  <sheetData>
    <row r="2" spans="1:23" x14ac:dyDescent="0.25">
      <c r="C2" s="104" t="str">
        <f>+'Lead Sheet (R)'!V2</f>
        <v>8th Legislative District</v>
      </c>
      <c r="D2" s="104"/>
      <c r="E2" s="104"/>
      <c r="F2" s="104"/>
      <c r="H2" s="2"/>
      <c r="J2" s="2"/>
      <c r="L2" s="2"/>
      <c r="M2" s="2"/>
      <c r="O2" s="2"/>
      <c r="Q2" s="2"/>
      <c r="R2" s="2"/>
    </row>
    <row r="3" spans="1:23" ht="15" customHeight="1" x14ac:dyDescent="0.25">
      <c r="C3" s="91" t="str">
        <f>+'Lead Sheet (R)'!C3:C4</f>
        <v>State Senate</v>
      </c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L3" s="90" t="s">
        <v>189</v>
      </c>
      <c r="M3" s="90"/>
      <c r="O3" s="95" t="s">
        <v>38</v>
      </c>
      <c r="P3" s="43"/>
      <c r="Q3" s="95" t="s">
        <v>39</v>
      </c>
      <c r="R3" s="95"/>
      <c r="S3" s="44"/>
    </row>
    <row r="4" spans="1:23" ht="15" customHeight="1" x14ac:dyDescent="0.25">
      <c r="C4" s="91"/>
      <c r="D4" s="2"/>
      <c r="E4" s="95"/>
      <c r="F4" s="95"/>
      <c r="H4" s="91"/>
      <c r="I4" s="43"/>
      <c r="J4" s="95"/>
      <c r="K4" s="2"/>
      <c r="L4" s="90" t="s">
        <v>191</v>
      </c>
      <c r="M4" s="90"/>
      <c r="N4" s="2"/>
      <c r="O4" s="95"/>
      <c r="P4" s="2"/>
      <c r="Q4" s="95"/>
      <c r="R4" s="95"/>
      <c r="S4" s="44"/>
    </row>
    <row r="5" spans="1:23" ht="5.0999999999999996" customHeight="1" thickBot="1" x14ac:dyDescent="0.3">
      <c r="C5" s="2"/>
      <c r="D5" s="2"/>
      <c r="E5" s="2"/>
      <c r="F5" s="2"/>
      <c r="H5" s="43"/>
      <c r="I5" s="2"/>
      <c r="J5" s="43"/>
      <c r="K5" s="2"/>
      <c r="L5" s="2"/>
      <c r="M5" s="2"/>
      <c r="N5" s="2"/>
      <c r="O5" s="2"/>
      <c r="P5" s="2"/>
      <c r="Q5" s="2"/>
      <c r="R5" s="2"/>
      <c r="S5" s="2"/>
      <c r="T5" s="17"/>
      <c r="U5" s="17"/>
      <c r="V5" s="17"/>
    </row>
    <row r="6" spans="1:23" ht="15" customHeight="1" x14ac:dyDescent="0.25">
      <c r="C6" s="92" t="str">
        <f>+'Lead Sheet (R)'!V6:V8</f>
        <v>Latham TIVER</v>
      </c>
      <c r="D6" s="40"/>
      <c r="E6" s="99" t="str">
        <f>+'Lead Sheet (R)'!X6:X8</f>
        <v>Michael TORRISSI, Jr.</v>
      </c>
      <c r="F6" s="96" t="str">
        <f>+'Lead Sheet (R)'!Y6:Y8</f>
        <v>Brandon E. UMBA</v>
      </c>
      <c r="H6" s="92" t="str">
        <f>+'Lead Sheet (R)'!AA6:AA8</f>
        <v>Dennis LEVINSON</v>
      </c>
      <c r="I6" s="40"/>
      <c r="J6" s="92" t="str">
        <f>+'Lead Sheet (R)'!AC6:AC8</f>
        <v>Joe "Tokyo" O'DONOGHUE</v>
      </c>
      <c r="K6" s="40"/>
      <c r="L6" s="99" t="str">
        <f>+'Lead Sheet (R)'!AE6:AE8</f>
        <v>John W. RISLEY, Jr.</v>
      </c>
      <c r="M6" s="96" t="str">
        <f>+'Lead Sheet (R)'!AF6:AF8</f>
        <v>June BYRNES</v>
      </c>
      <c r="N6" s="40"/>
      <c r="O6" s="92" t="s">
        <v>262</v>
      </c>
      <c r="P6" s="40"/>
      <c r="Q6" s="99" t="s">
        <v>338</v>
      </c>
      <c r="R6" s="96" t="s">
        <v>263</v>
      </c>
      <c r="S6" s="40"/>
      <c r="T6" s="54" t="s">
        <v>27</v>
      </c>
      <c r="U6" s="46" t="s">
        <v>27</v>
      </c>
      <c r="V6" s="46" t="s">
        <v>27</v>
      </c>
      <c r="W6" s="48" t="s">
        <v>27</v>
      </c>
    </row>
    <row r="7" spans="1:23" x14ac:dyDescent="0.25">
      <c r="C7" s="93"/>
      <c r="D7" s="40"/>
      <c r="E7" s="100"/>
      <c r="F7" s="97"/>
      <c r="H7" s="93"/>
      <c r="I7" s="40"/>
      <c r="J7" s="93"/>
      <c r="K7" s="40"/>
      <c r="L7" s="100"/>
      <c r="M7" s="97"/>
      <c r="N7" s="40"/>
      <c r="O7" s="93"/>
      <c r="P7" s="40"/>
      <c r="Q7" s="100"/>
      <c r="R7" s="97"/>
      <c r="S7" s="40"/>
      <c r="T7" s="55" t="s">
        <v>286</v>
      </c>
      <c r="U7" s="17" t="s">
        <v>320</v>
      </c>
      <c r="V7" s="17" t="s">
        <v>321</v>
      </c>
      <c r="W7" s="49" t="s">
        <v>287</v>
      </c>
    </row>
    <row r="8" spans="1:23" ht="15.75" thickBot="1" x14ac:dyDescent="0.3">
      <c r="C8" s="94"/>
      <c r="D8" s="40"/>
      <c r="E8" s="101"/>
      <c r="F8" s="98"/>
      <c r="H8" s="94"/>
      <c r="I8" s="40"/>
      <c r="J8" s="94"/>
      <c r="K8" s="40"/>
      <c r="L8" s="101"/>
      <c r="M8" s="98"/>
      <c r="N8" s="40"/>
      <c r="O8" s="94"/>
      <c r="P8" s="40"/>
      <c r="Q8" s="101"/>
      <c r="R8" s="98"/>
      <c r="S8" s="40"/>
      <c r="T8" s="56" t="s">
        <v>323</v>
      </c>
      <c r="U8" s="47" t="s">
        <v>324</v>
      </c>
      <c r="V8" s="47" t="s">
        <v>325</v>
      </c>
      <c r="W8" s="50" t="s">
        <v>323</v>
      </c>
    </row>
    <row r="9" spans="1:23" ht="5.0999999999999996" customHeight="1" x14ac:dyDescent="0.25">
      <c r="T9" s="1"/>
      <c r="U9" s="1"/>
      <c r="V9" s="1"/>
    </row>
    <row r="10" spans="1:23" x14ac:dyDescent="0.25">
      <c r="A10" t="s">
        <v>13</v>
      </c>
      <c r="C10" s="4">
        <v>72</v>
      </c>
      <c r="E10" s="4">
        <v>73</v>
      </c>
      <c r="F10" s="4">
        <v>68</v>
      </c>
      <c r="H10" s="4">
        <v>75</v>
      </c>
      <c r="J10" s="4">
        <v>68</v>
      </c>
      <c r="L10" s="4">
        <v>71</v>
      </c>
      <c r="M10" s="4">
        <v>67</v>
      </c>
      <c r="O10" s="4">
        <v>76</v>
      </c>
      <c r="Q10" s="4">
        <v>68</v>
      </c>
      <c r="R10" s="4">
        <v>73</v>
      </c>
      <c r="T10" s="4">
        <v>83</v>
      </c>
      <c r="U10" s="4">
        <v>3</v>
      </c>
      <c r="V10" s="4">
        <v>16</v>
      </c>
      <c r="W10" s="4">
        <v>0</v>
      </c>
    </row>
    <row r="11" spans="1:23" ht="15.75" thickBot="1" x14ac:dyDescent="0.3"/>
    <row r="12" spans="1:23" ht="15.75" thickBot="1" x14ac:dyDescent="0.3">
      <c r="A12" s="8" t="s">
        <v>27</v>
      </c>
      <c r="C12" s="5">
        <f>+C10</f>
        <v>72</v>
      </c>
      <c r="E12" s="5">
        <f t="shared" ref="E12:R12" si="0">+E10</f>
        <v>73</v>
      </c>
      <c r="F12" s="5">
        <f t="shared" si="0"/>
        <v>68</v>
      </c>
      <c r="H12" s="5">
        <f t="shared" si="0"/>
        <v>75</v>
      </c>
      <c r="J12" s="5">
        <f t="shared" ref="J12" si="1">+J10</f>
        <v>68</v>
      </c>
      <c r="L12" s="5">
        <f t="shared" si="0"/>
        <v>71</v>
      </c>
      <c r="M12" s="5">
        <f t="shared" ref="M12" si="2">+M10</f>
        <v>67</v>
      </c>
      <c r="O12" s="5">
        <f t="shared" si="0"/>
        <v>76</v>
      </c>
      <c r="Q12" s="5">
        <f t="shared" si="0"/>
        <v>68</v>
      </c>
      <c r="R12" s="5">
        <f t="shared" si="0"/>
        <v>73</v>
      </c>
      <c r="T12" s="5">
        <f>+SUM(T10:T10)</f>
        <v>83</v>
      </c>
      <c r="U12" s="5">
        <f>+SUM(U10:U10)</f>
        <v>3</v>
      </c>
      <c r="V12" s="5">
        <f>+SUM(V10:V10)</f>
        <v>16</v>
      </c>
      <c r="W12" s="5">
        <f>+SUM(W10:W10)</f>
        <v>0</v>
      </c>
    </row>
    <row r="13" spans="1:23" x14ac:dyDescent="0.25">
      <c r="A13" s="9" t="s">
        <v>217</v>
      </c>
      <c r="C13" s="12">
        <v>3</v>
      </c>
      <c r="E13" s="12">
        <v>3</v>
      </c>
      <c r="F13" s="12">
        <v>2</v>
      </c>
      <c r="H13" s="12">
        <v>2</v>
      </c>
      <c r="J13" s="12">
        <v>2</v>
      </c>
      <c r="L13" s="12">
        <v>3</v>
      </c>
      <c r="M13" s="12">
        <v>2</v>
      </c>
      <c r="O13" s="12">
        <v>3</v>
      </c>
      <c r="Q13" s="12">
        <v>3</v>
      </c>
      <c r="R13" s="12">
        <v>3</v>
      </c>
    </row>
    <row r="14" spans="1:23" x14ac:dyDescent="0.25">
      <c r="A14" s="9" t="s">
        <v>28</v>
      </c>
      <c r="C14" s="12">
        <v>14</v>
      </c>
      <c r="E14" s="12">
        <v>15</v>
      </c>
      <c r="F14" s="12">
        <v>13</v>
      </c>
      <c r="H14" s="12">
        <v>13</v>
      </c>
      <c r="J14" s="12">
        <v>15</v>
      </c>
      <c r="L14" s="12">
        <v>15</v>
      </c>
      <c r="M14" s="12">
        <v>14</v>
      </c>
      <c r="O14" s="12">
        <v>13</v>
      </c>
      <c r="Q14" s="12">
        <v>11</v>
      </c>
      <c r="R14" s="12">
        <v>12</v>
      </c>
    </row>
    <row r="15" spans="1:23" ht="15.75" thickBot="1" x14ac:dyDescent="0.3">
      <c r="A15" s="10" t="s">
        <v>29</v>
      </c>
      <c r="C15" s="13">
        <v>0</v>
      </c>
      <c r="E15" s="13">
        <v>0</v>
      </c>
      <c r="F15" s="13">
        <v>0</v>
      </c>
      <c r="H15" s="13">
        <v>0</v>
      </c>
      <c r="J15" s="13">
        <v>0</v>
      </c>
      <c r="L15" s="13">
        <v>0</v>
      </c>
      <c r="M15" s="13">
        <v>0</v>
      </c>
      <c r="O15" s="13">
        <v>0</v>
      </c>
      <c r="Q15" s="13">
        <v>0</v>
      </c>
      <c r="R15" s="13">
        <v>0</v>
      </c>
    </row>
    <row r="16" spans="1:23" ht="15.75" thickBot="1" x14ac:dyDescent="0.3">
      <c r="A16" s="8" t="s">
        <v>31</v>
      </c>
      <c r="C16" s="5">
        <f>+SUM(C12:C15)</f>
        <v>89</v>
      </c>
      <c r="E16" s="5">
        <f>+SUM(E12:E15)</f>
        <v>91</v>
      </c>
      <c r="F16" s="5">
        <f>+SUM(F12:F15)</f>
        <v>83</v>
      </c>
      <c r="H16" s="5">
        <f>+SUM(H12:H15)</f>
        <v>90</v>
      </c>
      <c r="J16" s="5">
        <f>+SUM(J12:J15)</f>
        <v>85</v>
      </c>
      <c r="L16" s="5">
        <f>+SUM(L12:L15)</f>
        <v>89</v>
      </c>
      <c r="M16" s="5">
        <f>+SUM(M12:M15)</f>
        <v>83</v>
      </c>
      <c r="O16" s="5">
        <f>+SUM(O12:O15)</f>
        <v>92</v>
      </c>
      <c r="Q16" s="5">
        <f>+SUM(Q12:Q15)</f>
        <v>82</v>
      </c>
      <c r="R16" s="5">
        <f>+SUM(R12:R15)</f>
        <v>88</v>
      </c>
    </row>
  </sheetData>
  <mergeCells count="19">
    <mergeCell ref="C2:F2"/>
    <mergeCell ref="C3:C4"/>
    <mergeCell ref="E3:F4"/>
    <mergeCell ref="H3:H4"/>
    <mergeCell ref="J3:J4"/>
    <mergeCell ref="L6:L8"/>
    <mergeCell ref="M6:M8"/>
    <mergeCell ref="L3:M3"/>
    <mergeCell ref="L4:M4"/>
    <mergeCell ref="Q3:R4"/>
    <mergeCell ref="O3:O4"/>
    <mergeCell ref="O6:O8"/>
    <mergeCell ref="Q6:Q8"/>
    <mergeCell ref="R6:R8"/>
    <mergeCell ref="C6:C8"/>
    <mergeCell ref="E6:E8"/>
    <mergeCell ref="H6:H8"/>
    <mergeCell ref="F6:F8"/>
    <mergeCell ref="J6:J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2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5.85546875" bestFit="1" customWidth="1"/>
    <col min="2" max="2" width="1.7109375" customWidth="1"/>
    <col min="3" max="3" width="12.140625" customWidth="1"/>
    <col min="4" max="4" width="1.7109375" customWidth="1"/>
    <col min="5" max="5" width="10.7109375" customWidth="1"/>
    <col min="6" max="6" width="9.7109375" customWidth="1"/>
    <col min="7" max="7" width="1.7109375" customWidth="1"/>
    <col min="8" max="8" width="11.710937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6" width="12.140625" customWidth="1"/>
    <col min="17" max="17" width="10.28515625" customWidth="1"/>
    <col min="18" max="18" width="1.7109375" customWidth="1"/>
    <col min="19" max="22" width="12.7109375" customWidth="1"/>
  </cols>
  <sheetData>
    <row r="2" spans="1:22" ht="15" customHeight="1" x14ac:dyDescent="0.25">
      <c r="C2" s="90" t="str">
        <f>+'Lead Sheet (R)'!H2</f>
        <v>2nd Legislative District</v>
      </c>
      <c r="D2" s="90"/>
      <c r="E2" s="90"/>
      <c r="F2" s="90"/>
      <c r="H2" s="3"/>
      <c r="O2" s="2"/>
      <c r="P2" s="2"/>
      <c r="Q2" s="2"/>
    </row>
    <row r="3" spans="1:22" ht="15" customHeight="1" x14ac:dyDescent="0.25">
      <c r="C3" s="91" t="str">
        <f>+'Lead Sheet (R)'!C3:C4</f>
        <v>State Senate</v>
      </c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L3" s="90" t="s">
        <v>189</v>
      </c>
      <c r="M3" s="90"/>
      <c r="O3" s="95" t="s">
        <v>73</v>
      </c>
      <c r="P3" s="95"/>
      <c r="Q3" s="95"/>
    </row>
    <row r="4" spans="1:22" ht="15" customHeight="1" x14ac:dyDescent="0.25">
      <c r="C4" s="91"/>
      <c r="E4" s="95"/>
      <c r="F4" s="95"/>
      <c r="G4" s="43"/>
      <c r="H4" s="91"/>
      <c r="I4" s="43"/>
      <c r="J4" s="95"/>
      <c r="L4" s="90" t="s">
        <v>191</v>
      </c>
      <c r="M4" s="90"/>
      <c r="O4" s="95"/>
      <c r="P4" s="95"/>
      <c r="Q4" s="95"/>
    </row>
    <row r="5" spans="1:22" ht="5.0999999999999996" customHeight="1" thickBot="1" x14ac:dyDescent="0.3">
      <c r="C5" s="2"/>
      <c r="E5" s="2"/>
      <c r="F5" s="2"/>
      <c r="G5" s="43"/>
      <c r="H5" s="2"/>
      <c r="J5" s="43"/>
      <c r="L5" s="43"/>
      <c r="M5" s="43"/>
      <c r="O5" s="2"/>
      <c r="P5" s="2"/>
      <c r="Q5" s="2"/>
      <c r="S5" s="17"/>
      <c r="T5" s="17"/>
      <c r="U5" s="17"/>
      <c r="V5" s="17"/>
    </row>
    <row r="6" spans="1:22" ht="15" customHeight="1" x14ac:dyDescent="0.25">
      <c r="C6" s="92" t="str">
        <f>+'Lead Sheet (R)'!H6:H8</f>
        <v>Vince POLISTINA</v>
      </c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9" t="s">
        <v>264</v>
      </c>
      <c r="P6" s="105" t="s">
        <v>265</v>
      </c>
      <c r="Q6" s="96" t="s">
        <v>266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E7" s="100"/>
      <c r="F7" s="97"/>
      <c r="G7" s="106"/>
      <c r="H7" s="93"/>
      <c r="J7" s="93"/>
      <c r="L7" s="100"/>
      <c r="M7" s="97"/>
      <c r="O7" s="100"/>
      <c r="P7" s="106"/>
      <c r="Q7" s="97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E8" s="101"/>
      <c r="F8" s="98"/>
      <c r="G8" s="106"/>
      <c r="H8" s="94"/>
      <c r="J8" s="94"/>
      <c r="L8" s="101"/>
      <c r="M8" s="98"/>
      <c r="O8" s="101"/>
      <c r="P8" s="107"/>
      <c r="Q8" s="98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  <c r="V9" s="1"/>
    </row>
    <row r="10" spans="1:22" x14ac:dyDescent="0.25">
      <c r="A10" t="s">
        <v>103</v>
      </c>
      <c r="C10" s="4">
        <v>53</v>
      </c>
      <c r="E10" s="4">
        <v>54</v>
      </c>
      <c r="F10" s="4">
        <v>53</v>
      </c>
      <c r="H10" s="4">
        <v>52</v>
      </c>
      <c r="J10" s="4">
        <v>53</v>
      </c>
      <c r="L10" s="4">
        <v>53</v>
      </c>
      <c r="M10" s="4">
        <v>52</v>
      </c>
      <c r="O10" s="4">
        <v>53</v>
      </c>
      <c r="P10" s="4">
        <v>51</v>
      </c>
      <c r="Q10" s="4">
        <v>51</v>
      </c>
      <c r="S10" s="4">
        <v>59</v>
      </c>
      <c r="T10" s="58">
        <v>4</v>
      </c>
      <c r="U10" s="58">
        <v>8</v>
      </c>
      <c r="V10" s="59">
        <v>0</v>
      </c>
    </row>
    <row r="11" spans="1:22" x14ac:dyDescent="0.25">
      <c r="A11" t="s">
        <v>104</v>
      </c>
      <c r="C11" s="4">
        <v>52</v>
      </c>
      <c r="E11" s="4">
        <v>51</v>
      </c>
      <c r="F11" s="4">
        <v>53</v>
      </c>
      <c r="H11" s="4">
        <v>52</v>
      </c>
      <c r="J11" s="4">
        <v>52</v>
      </c>
      <c r="L11" s="4">
        <v>52</v>
      </c>
      <c r="M11" s="4">
        <v>52</v>
      </c>
      <c r="O11" s="4">
        <v>54</v>
      </c>
      <c r="P11" s="4">
        <v>52</v>
      </c>
      <c r="Q11" s="4">
        <v>51</v>
      </c>
      <c r="S11" s="4">
        <v>55</v>
      </c>
      <c r="T11" s="58">
        <v>0</v>
      </c>
      <c r="U11" s="58">
        <v>16</v>
      </c>
      <c r="V11" s="59">
        <v>3</v>
      </c>
    </row>
    <row r="12" spans="1:22" x14ac:dyDescent="0.25">
      <c r="A12" t="s">
        <v>105</v>
      </c>
      <c r="C12" s="4">
        <v>76</v>
      </c>
      <c r="E12" s="4">
        <v>76</v>
      </c>
      <c r="F12" s="4">
        <v>74</v>
      </c>
      <c r="H12" s="4">
        <v>76</v>
      </c>
      <c r="J12" s="4">
        <v>73</v>
      </c>
      <c r="L12" s="4">
        <v>77</v>
      </c>
      <c r="M12" s="4">
        <v>73</v>
      </c>
      <c r="O12" s="4">
        <v>76</v>
      </c>
      <c r="P12" s="4">
        <v>75</v>
      </c>
      <c r="Q12" s="4">
        <v>75</v>
      </c>
      <c r="S12" s="4">
        <v>78</v>
      </c>
      <c r="T12" s="58">
        <v>7</v>
      </c>
      <c r="U12" s="58">
        <v>20</v>
      </c>
      <c r="V12" s="59">
        <v>1</v>
      </c>
    </row>
    <row r="13" spans="1:22" x14ac:dyDescent="0.25">
      <c r="A13" t="s">
        <v>106</v>
      </c>
      <c r="C13" s="4">
        <v>34</v>
      </c>
      <c r="E13" s="4">
        <v>31</v>
      </c>
      <c r="F13" s="4">
        <v>30</v>
      </c>
      <c r="H13" s="4">
        <v>33</v>
      </c>
      <c r="J13" s="4">
        <v>28</v>
      </c>
      <c r="L13" s="4">
        <v>31</v>
      </c>
      <c r="M13" s="4">
        <v>29</v>
      </c>
      <c r="O13" s="4">
        <v>34</v>
      </c>
      <c r="P13" s="4">
        <v>33</v>
      </c>
      <c r="Q13" s="4">
        <v>32</v>
      </c>
      <c r="S13" s="4">
        <v>38</v>
      </c>
      <c r="T13" s="58">
        <v>0</v>
      </c>
      <c r="U13" s="58">
        <v>15</v>
      </c>
      <c r="V13" s="59">
        <v>3</v>
      </c>
    </row>
    <row r="14" spans="1:22" x14ac:dyDescent="0.25">
      <c r="A14" t="s">
        <v>107</v>
      </c>
      <c r="C14" s="4">
        <v>29</v>
      </c>
      <c r="E14" s="4">
        <v>28</v>
      </c>
      <c r="F14" s="4">
        <v>23</v>
      </c>
      <c r="H14" s="4">
        <v>28</v>
      </c>
      <c r="J14" s="4">
        <v>27</v>
      </c>
      <c r="L14" s="4">
        <v>28</v>
      </c>
      <c r="M14" s="4">
        <v>24</v>
      </c>
      <c r="O14" s="4">
        <v>28</v>
      </c>
      <c r="P14" s="4">
        <v>29</v>
      </c>
      <c r="Q14" s="4">
        <v>28</v>
      </c>
      <c r="S14" s="4">
        <v>30</v>
      </c>
      <c r="T14" s="58">
        <v>6</v>
      </c>
      <c r="U14" s="58">
        <v>17</v>
      </c>
      <c r="V14" s="59">
        <v>0</v>
      </c>
    </row>
    <row r="15" spans="1:22" x14ac:dyDescent="0.25">
      <c r="A15" t="s">
        <v>108</v>
      </c>
      <c r="C15" s="4">
        <v>47</v>
      </c>
      <c r="E15" s="4">
        <v>48</v>
      </c>
      <c r="F15" s="4">
        <v>45</v>
      </c>
      <c r="H15" s="4">
        <v>47</v>
      </c>
      <c r="J15" s="4">
        <v>47</v>
      </c>
      <c r="L15" s="4">
        <v>47</v>
      </c>
      <c r="M15" s="4">
        <v>46</v>
      </c>
      <c r="O15" s="4">
        <v>47</v>
      </c>
      <c r="P15" s="4">
        <v>46</v>
      </c>
      <c r="Q15" s="4">
        <v>45</v>
      </c>
      <c r="S15" s="4">
        <v>48</v>
      </c>
      <c r="T15" s="58">
        <v>4</v>
      </c>
      <c r="U15" s="58">
        <v>9</v>
      </c>
      <c r="V15" s="59">
        <v>0</v>
      </c>
    </row>
    <row r="16" spans="1:22" x14ac:dyDescent="0.25">
      <c r="A16" t="s">
        <v>109</v>
      </c>
      <c r="C16" s="4">
        <v>27</v>
      </c>
      <c r="E16" s="4">
        <v>27</v>
      </c>
      <c r="F16" s="4">
        <v>27</v>
      </c>
      <c r="H16" s="4">
        <v>27</v>
      </c>
      <c r="J16" s="4">
        <v>25</v>
      </c>
      <c r="L16" s="4">
        <v>27</v>
      </c>
      <c r="M16" s="4">
        <v>27</v>
      </c>
      <c r="O16" s="4">
        <v>27</v>
      </c>
      <c r="P16" s="4">
        <v>27</v>
      </c>
      <c r="Q16" s="4">
        <v>27</v>
      </c>
      <c r="S16" s="4">
        <v>28</v>
      </c>
      <c r="T16" s="58">
        <v>1</v>
      </c>
      <c r="U16" s="58">
        <v>5</v>
      </c>
      <c r="V16" s="59">
        <v>0</v>
      </c>
    </row>
    <row r="17" spans="1:22" x14ac:dyDescent="0.25">
      <c r="A17" t="s">
        <v>110</v>
      </c>
      <c r="C17" s="4">
        <v>67</v>
      </c>
      <c r="E17" s="4">
        <v>64</v>
      </c>
      <c r="F17" s="4">
        <v>64</v>
      </c>
      <c r="H17" s="4">
        <v>65</v>
      </c>
      <c r="J17" s="4">
        <v>65</v>
      </c>
      <c r="L17" s="4">
        <v>65</v>
      </c>
      <c r="M17" s="4">
        <v>66</v>
      </c>
      <c r="O17" s="4">
        <v>65</v>
      </c>
      <c r="P17" s="4">
        <v>64</v>
      </c>
      <c r="Q17" s="4">
        <v>66</v>
      </c>
      <c r="S17" s="4">
        <v>68</v>
      </c>
      <c r="T17" s="58">
        <v>3</v>
      </c>
      <c r="U17" s="58">
        <v>8</v>
      </c>
      <c r="V17" s="59">
        <v>5</v>
      </c>
    </row>
    <row r="18" spans="1:22" x14ac:dyDescent="0.25">
      <c r="A18" t="s">
        <v>111</v>
      </c>
      <c r="C18" s="4">
        <v>57</v>
      </c>
      <c r="E18" s="4">
        <v>56</v>
      </c>
      <c r="F18" s="4">
        <v>57</v>
      </c>
      <c r="H18" s="4">
        <v>57</v>
      </c>
      <c r="J18" s="4">
        <v>57</v>
      </c>
      <c r="L18" s="4">
        <v>57</v>
      </c>
      <c r="M18" s="4">
        <v>58</v>
      </c>
      <c r="O18" s="4">
        <v>57</v>
      </c>
      <c r="P18" s="4">
        <v>56</v>
      </c>
      <c r="Q18" s="4">
        <v>56</v>
      </c>
      <c r="S18" s="4">
        <v>58</v>
      </c>
      <c r="T18" s="58">
        <v>9</v>
      </c>
      <c r="U18" s="58">
        <v>17</v>
      </c>
      <c r="V18" s="59">
        <v>0</v>
      </c>
    </row>
    <row r="19" spans="1:22" x14ac:dyDescent="0.25">
      <c r="A19" t="s">
        <v>112</v>
      </c>
      <c r="C19" s="4">
        <v>17</v>
      </c>
      <c r="E19" s="4">
        <v>18</v>
      </c>
      <c r="F19" s="4">
        <v>18</v>
      </c>
      <c r="H19" s="4">
        <v>18</v>
      </c>
      <c r="J19" s="4">
        <v>18</v>
      </c>
      <c r="L19" s="4">
        <v>18</v>
      </c>
      <c r="M19" s="4">
        <v>18</v>
      </c>
      <c r="O19" s="4">
        <v>18</v>
      </c>
      <c r="P19" s="4">
        <v>18</v>
      </c>
      <c r="Q19" s="4">
        <v>18</v>
      </c>
      <c r="S19" s="4">
        <v>19</v>
      </c>
      <c r="T19" s="58">
        <v>0</v>
      </c>
      <c r="U19" s="58">
        <v>7</v>
      </c>
      <c r="V19" s="59">
        <v>0</v>
      </c>
    </row>
    <row r="20" spans="1:22" x14ac:dyDescent="0.25">
      <c r="A20" t="s">
        <v>113</v>
      </c>
      <c r="C20" s="4">
        <v>14</v>
      </c>
      <c r="E20" s="4">
        <v>14</v>
      </c>
      <c r="F20" s="4">
        <v>15</v>
      </c>
      <c r="H20" s="4">
        <v>14</v>
      </c>
      <c r="J20" s="4">
        <v>15</v>
      </c>
      <c r="L20" s="4">
        <v>15</v>
      </c>
      <c r="M20" s="4">
        <v>15</v>
      </c>
      <c r="O20" s="4">
        <v>15</v>
      </c>
      <c r="P20" s="4">
        <v>15</v>
      </c>
      <c r="Q20" s="4">
        <v>15</v>
      </c>
      <c r="S20" s="4">
        <v>16</v>
      </c>
      <c r="T20" s="58">
        <v>3</v>
      </c>
      <c r="U20" s="58">
        <v>5</v>
      </c>
      <c r="V20" s="59">
        <v>0</v>
      </c>
    </row>
    <row r="21" spans="1:22" x14ac:dyDescent="0.25">
      <c r="A21" t="s">
        <v>114</v>
      </c>
      <c r="C21" s="4">
        <v>20</v>
      </c>
      <c r="E21" s="4">
        <v>21</v>
      </c>
      <c r="F21" s="4">
        <v>21</v>
      </c>
      <c r="H21" s="4">
        <v>20</v>
      </c>
      <c r="J21" s="4">
        <v>22</v>
      </c>
      <c r="L21" s="4">
        <v>21</v>
      </c>
      <c r="M21" s="4">
        <v>20</v>
      </c>
      <c r="O21" s="4">
        <v>21</v>
      </c>
      <c r="P21" s="4">
        <v>20</v>
      </c>
      <c r="Q21" s="4">
        <v>20</v>
      </c>
      <c r="S21" s="4">
        <v>22</v>
      </c>
      <c r="T21" s="58">
        <v>4</v>
      </c>
      <c r="U21" s="58">
        <v>13</v>
      </c>
      <c r="V21" s="59">
        <v>0</v>
      </c>
    </row>
    <row r="22" spans="1:22" x14ac:dyDescent="0.25">
      <c r="A22" t="s">
        <v>115</v>
      </c>
      <c r="C22" s="4">
        <v>51</v>
      </c>
      <c r="E22" s="4">
        <v>51</v>
      </c>
      <c r="F22" s="4">
        <v>49</v>
      </c>
      <c r="H22" s="4">
        <v>51</v>
      </c>
      <c r="J22" s="4">
        <v>49</v>
      </c>
      <c r="L22" s="4">
        <v>50</v>
      </c>
      <c r="M22" s="4">
        <v>47</v>
      </c>
      <c r="O22" s="4">
        <v>49</v>
      </c>
      <c r="P22" s="4">
        <v>48</v>
      </c>
      <c r="Q22" s="4">
        <v>45</v>
      </c>
      <c r="S22" s="4">
        <v>51</v>
      </c>
      <c r="T22" s="58">
        <v>7</v>
      </c>
      <c r="U22" s="58">
        <v>6</v>
      </c>
      <c r="V22" s="59">
        <v>0</v>
      </c>
    </row>
    <row r="23" spans="1:22" x14ac:dyDescent="0.25">
      <c r="A23" t="s">
        <v>116</v>
      </c>
      <c r="C23" s="4">
        <v>78</v>
      </c>
      <c r="E23" s="4">
        <v>75</v>
      </c>
      <c r="F23" s="4">
        <v>74</v>
      </c>
      <c r="H23" s="4">
        <v>78</v>
      </c>
      <c r="J23" s="4">
        <v>74</v>
      </c>
      <c r="L23" s="4">
        <v>77</v>
      </c>
      <c r="M23" s="4">
        <v>76</v>
      </c>
      <c r="O23" s="4">
        <v>77</v>
      </c>
      <c r="P23" s="4">
        <v>77</v>
      </c>
      <c r="Q23" s="4">
        <v>74</v>
      </c>
      <c r="S23" s="4">
        <v>82</v>
      </c>
      <c r="T23" s="58">
        <v>8</v>
      </c>
      <c r="U23" s="58">
        <v>26</v>
      </c>
      <c r="V23" s="59">
        <v>2</v>
      </c>
    </row>
    <row r="24" spans="1:22" x14ac:dyDescent="0.25">
      <c r="A24" t="s">
        <v>117</v>
      </c>
      <c r="C24" s="4">
        <v>49</v>
      </c>
      <c r="E24" s="4">
        <v>49</v>
      </c>
      <c r="F24" s="4">
        <v>48</v>
      </c>
      <c r="H24" s="4">
        <v>50</v>
      </c>
      <c r="J24" s="4">
        <v>50</v>
      </c>
      <c r="L24" s="4">
        <v>49</v>
      </c>
      <c r="M24" s="4">
        <v>49</v>
      </c>
      <c r="O24" s="4">
        <v>49</v>
      </c>
      <c r="P24" s="4">
        <v>49</v>
      </c>
      <c r="Q24" s="4">
        <v>49</v>
      </c>
      <c r="S24" s="4">
        <v>52</v>
      </c>
      <c r="T24" s="58">
        <v>4</v>
      </c>
      <c r="U24" s="58">
        <v>15</v>
      </c>
      <c r="V24" s="59">
        <v>0</v>
      </c>
    </row>
    <row r="25" spans="1:22" x14ac:dyDescent="0.25">
      <c r="A25" t="s">
        <v>118</v>
      </c>
      <c r="C25" s="4">
        <v>34</v>
      </c>
      <c r="E25" s="4">
        <v>33</v>
      </c>
      <c r="F25" s="4">
        <v>33</v>
      </c>
      <c r="H25" s="4">
        <v>35</v>
      </c>
      <c r="J25" s="4">
        <v>34</v>
      </c>
      <c r="L25" s="4">
        <v>34</v>
      </c>
      <c r="M25" s="4">
        <v>35</v>
      </c>
      <c r="O25" s="4">
        <v>35</v>
      </c>
      <c r="P25" s="4">
        <v>35</v>
      </c>
      <c r="Q25" s="4">
        <v>33</v>
      </c>
      <c r="S25" s="4">
        <v>37</v>
      </c>
      <c r="T25" s="58">
        <v>2</v>
      </c>
      <c r="U25" s="58">
        <v>5</v>
      </c>
      <c r="V25" s="59">
        <v>0</v>
      </c>
    </row>
    <row r="26" spans="1:22" x14ac:dyDescent="0.25">
      <c r="A26" t="s">
        <v>119</v>
      </c>
      <c r="C26" s="4">
        <v>80</v>
      </c>
      <c r="E26" s="4">
        <v>79</v>
      </c>
      <c r="F26" s="4">
        <v>78</v>
      </c>
      <c r="H26" s="4">
        <v>79</v>
      </c>
      <c r="J26" s="4">
        <v>78</v>
      </c>
      <c r="L26" s="4">
        <v>80</v>
      </c>
      <c r="M26" s="4">
        <v>79</v>
      </c>
      <c r="O26" s="4">
        <v>80</v>
      </c>
      <c r="P26" s="4">
        <v>79</v>
      </c>
      <c r="Q26" s="4">
        <v>79</v>
      </c>
      <c r="S26" s="4">
        <v>81</v>
      </c>
      <c r="T26" s="58">
        <v>13</v>
      </c>
      <c r="U26" s="58">
        <v>36</v>
      </c>
      <c r="V26" s="59">
        <v>2</v>
      </c>
    </row>
    <row r="27" spans="1:22" ht="15.75" thickBot="1" x14ac:dyDescent="0.3"/>
    <row r="28" spans="1:22" ht="15.75" thickBot="1" x14ac:dyDescent="0.3">
      <c r="A28" s="8" t="s">
        <v>27</v>
      </c>
      <c r="C28" s="5">
        <f>+SUM(C10:C26)</f>
        <v>785</v>
      </c>
      <c r="E28" s="5">
        <f t="shared" ref="E28:Q28" si="0">+SUM(E10:E26)</f>
        <v>775</v>
      </c>
      <c r="F28" s="5">
        <f t="shared" si="0"/>
        <v>762</v>
      </c>
      <c r="H28" s="5">
        <f t="shared" si="0"/>
        <v>782</v>
      </c>
      <c r="J28" s="5">
        <f t="shared" si="0"/>
        <v>767</v>
      </c>
      <c r="L28" s="5">
        <f t="shared" ref="L28" si="1">+SUM(L10:L26)</f>
        <v>781</v>
      </c>
      <c r="M28" s="5">
        <f t="shared" si="0"/>
        <v>766</v>
      </c>
      <c r="O28" s="5">
        <f t="shared" si="0"/>
        <v>785</v>
      </c>
      <c r="P28" s="5">
        <f t="shared" si="0"/>
        <v>774</v>
      </c>
      <c r="Q28" s="5">
        <f t="shared" si="0"/>
        <v>764</v>
      </c>
      <c r="S28" s="5">
        <f>+SUM(S10:S26)</f>
        <v>822</v>
      </c>
      <c r="T28" s="5">
        <f>+SUM(T10:T26)</f>
        <v>75</v>
      </c>
      <c r="U28" s="5">
        <f>+SUM(U10:U26)</f>
        <v>228</v>
      </c>
      <c r="V28" s="5">
        <f>+SUM(V10:V26)</f>
        <v>16</v>
      </c>
    </row>
    <row r="29" spans="1:22" x14ac:dyDescent="0.25">
      <c r="A29" s="9" t="s">
        <v>217</v>
      </c>
      <c r="C29" s="12">
        <v>73</v>
      </c>
      <c r="D29" s="1"/>
      <c r="E29" s="12">
        <v>74</v>
      </c>
      <c r="F29" s="12">
        <v>72</v>
      </c>
      <c r="G29" s="1"/>
      <c r="H29" s="12">
        <v>70</v>
      </c>
      <c r="I29" s="1"/>
      <c r="J29" s="12">
        <v>72</v>
      </c>
      <c r="K29" s="1"/>
      <c r="L29" s="12">
        <v>72</v>
      </c>
      <c r="M29" s="12">
        <v>69</v>
      </c>
      <c r="N29" s="1"/>
      <c r="O29" s="12">
        <v>74</v>
      </c>
      <c r="P29" s="12">
        <v>73</v>
      </c>
      <c r="Q29" s="12">
        <v>73</v>
      </c>
      <c r="R29" s="1"/>
    </row>
    <row r="30" spans="1:22" x14ac:dyDescent="0.25">
      <c r="A30" s="9" t="s">
        <v>28</v>
      </c>
      <c r="C30" s="12">
        <v>219</v>
      </c>
      <c r="D30" s="1"/>
      <c r="E30" s="12">
        <v>211</v>
      </c>
      <c r="F30" s="12">
        <v>209</v>
      </c>
      <c r="G30" s="1"/>
      <c r="H30" s="12">
        <v>218</v>
      </c>
      <c r="I30" s="1"/>
      <c r="J30" s="12">
        <v>203</v>
      </c>
      <c r="K30" s="1"/>
      <c r="L30" s="12">
        <v>211</v>
      </c>
      <c r="M30" s="12">
        <v>213</v>
      </c>
      <c r="N30" s="1"/>
      <c r="O30" s="12">
        <v>216</v>
      </c>
      <c r="P30" s="12">
        <v>214</v>
      </c>
      <c r="Q30" s="12">
        <v>211</v>
      </c>
      <c r="R30" s="1"/>
    </row>
    <row r="31" spans="1:22" ht="15.75" thickBot="1" x14ac:dyDescent="0.3">
      <c r="A31" s="10" t="s">
        <v>29</v>
      </c>
      <c r="C31" s="13">
        <v>16</v>
      </c>
      <c r="D31" s="1"/>
      <c r="E31" s="13">
        <v>15</v>
      </c>
      <c r="F31" s="13">
        <v>16</v>
      </c>
      <c r="G31" s="1"/>
      <c r="H31" s="13">
        <v>16</v>
      </c>
      <c r="I31" s="1"/>
      <c r="J31" s="13">
        <v>16</v>
      </c>
      <c r="K31" s="1"/>
      <c r="L31" s="13">
        <v>15</v>
      </c>
      <c r="M31" s="13">
        <v>16</v>
      </c>
      <c r="N31" s="1"/>
      <c r="O31" s="13">
        <v>16</v>
      </c>
      <c r="P31" s="13">
        <v>16</v>
      </c>
      <c r="Q31" s="13">
        <v>15</v>
      </c>
      <c r="R31" s="1"/>
    </row>
    <row r="32" spans="1:22" ht="15.75" thickBot="1" x14ac:dyDescent="0.3">
      <c r="A32" s="8" t="s">
        <v>31</v>
      </c>
      <c r="C32" s="5">
        <f>+SUM(C28:C31)</f>
        <v>1093</v>
      </c>
      <c r="E32" s="5">
        <f>+SUM(E28:E31)</f>
        <v>1075</v>
      </c>
      <c r="F32" s="5">
        <f>+SUM(F28:F31)</f>
        <v>1059</v>
      </c>
      <c r="H32" s="5">
        <f>+SUM(H28:H31)</f>
        <v>1086</v>
      </c>
      <c r="J32" s="5">
        <f>+SUM(J28:J31)</f>
        <v>1058</v>
      </c>
      <c r="L32" s="5">
        <f>+SUM(L28:L31)</f>
        <v>1079</v>
      </c>
      <c r="M32" s="5">
        <f>+SUM(M28:M31)</f>
        <v>1064</v>
      </c>
      <c r="O32" s="5">
        <f>+SUM(O28:O31)</f>
        <v>1091</v>
      </c>
      <c r="P32" s="5">
        <f>+SUM(P28:P31)</f>
        <v>1077</v>
      </c>
      <c r="Q32" s="5">
        <f>+SUM(Q28:Q31)</f>
        <v>1063</v>
      </c>
    </row>
  </sheetData>
  <mergeCells count="19">
    <mergeCell ref="Q6:Q8"/>
    <mergeCell ref="O3:Q4"/>
    <mergeCell ref="C6:C8"/>
    <mergeCell ref="E6:E8"/>
    <mergeCell ref="H6:H8"/>
    <mergeCell ref="M6:M8"/>
    <mergeCell ref="G6:G8"/>
    <mergeCell ref="L6:L8"/>
    <mergeCell ref="O6:O8"/>
    <mergeCell ref="F6:F8"/>
    <mergeCell ref="J6:J8"/>
    <mergeCell ref="P6:P8"/>
    <mergeCell ref="H3:H4"/>
    <mergeCell ref="C2:F2"/>
    <mergeCell ref="C3:C4"/>
    <mergeCell ref="E3:F4"/>
    <mergeCell ref="J3:J4"/>
    <mergeCell ref="L3:M3"/>
    <mergeCell ref="L4:M4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8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5.85546875" bestFit="1" customWidth="1"/>
    <col min="2" max="2" width="1.7109375" customWidth="1"/>
    <col min="3" max="3" width="12.140625" customWidth="1"/>
    <col min="4" max="4" width="1.7109375" customWidth="1"/>
    <col min="5" max="5" width="10.7109375" customWidth="1"/>
    <col min="6" max="6" width="10.57031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32" width="13.42578125" customWidth="1"/>
  </cols>
  <sheetData>
    <row r="2" spans="1:24" ht="15" customHeight="1" x14ac:dyDescent="0.25">
      <c r="C2" s="90" t="s">
        <v>186</v>
      </c>
      <c r="D2" s="90"/>
      <c r="E2" s="90"/>
      <c r="F2" s="90"/>
      <c r="G2" s="3"/>
      <c r="H2" s="91" t="str">
        <f>+'Leed Sheet (D)'!W2</f>
        <v>County Executive</v>
      </c>
      <c r="J2" s="42"/>
      <c r="L2" s="2"/>
      <c r="M2" s="2"/>
      <c r="O2" s="2"/>
      <c r="Q2" s="2"/>
      <c r="S2" s="90" t="s">
        <v>73</v>
      </c>
    </row>
    <row r="3" spans="1:24" ht="15" customHeight="1" x14ac:dyDescent="0.25">
      <c r="C3" s="91" t="str">
        <f>+'Lead Sheet (R)'!C3:C4</f>
        <v>State Senate</v>
      </c>
      <c r="D3" s="43"/>
      <c r="E3" s="95" t="s">
        <v>4</v>
      </c>
      <c r="F3" s="95"/>
      <c r="G3" s="3"/>
      <c r="H3" s="91"/>
      <c r="I3" s="43"/>
      <c r="J3" s="91" t="str">
        <f>+'Leed Sheet (D)'!Y3</f>
        <v>Sheriff</v>
      </c>
      <c r="K3" s="43"/>
      <c r="L3" s="90" t="s">
        <v>189</v>
      </c>
      <c r="M3" s="90"/>
      <c r="N3" s="90"/>
      <c r="O3" s="90"/>
      <c r="P3" s="43"/>
      <c r="Q3" s="91" t="s">
        <v>73</v>
      </c>
      <c r="S3" s="90"/>
      <c r="T3" s="44"/>
    </row>
    <row r="4" spans="1:24" ht="15" customHeight="1" x14ac:dyDescent="0.25">
      <c r="C4" s="91"/>
      <c r="E4" s="95"/>
      <c r="F4" s="95"/>
      <c r="G4" s="3"/>
      <c r="H4" s="91"/>
      <c r="J4" s="91"/>
      <c r="L4" s="90" t="s">
        <v>191</v>
      </c>
      <c r="M4" s="90"/>
      <c r="O4" s="31" t="s">
        <v>213</v>
      </c>
      <c r="Q4" s="91"/>
      <c r="S4" s="2" t="s">
        <v>253</v>
      </c>
      <c r="T4" s="44"/>
    </row>
    <row r="5" spans="1:24" ht="5.0999999999999996" customHeight="1" thickBot="1" x14ac:dyDescent="0.3">
      <c r="C5" s="2"/>
      <c r="E5" s="2"/>
      <c r="F5" s="2"/>
      <c r="H5" s="2"/>
      <c r="J5" s="43"/>
      <c r="L5" s="43"/>
      <c r="M5" s="43"/>
      <c r="O5" s="2"/>
      <c r="Q5" s="2"/>
      <c r="S5" s="2"/>
      <c r="U5" s="17"/>
      <c r="V5" s="17"/>
      <c r="W5" s="17"/>
      <c r="X5" s="17"/>
    </row>
    <row r="6" spans="1:24" ht="15" customHeight="1" x14ac:dyDescent="0.25">
      <c r="C6" s="92" t="str">
        <f>+'Lead Sheet (R)'!H6:H8</f>
        <v>Vince POLISTINA</v>
      </c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2" t="str">
        <f>+'Lead Sheet (R)'!AH6:AH8</f>
        <v>Andrew PARKER</v>
      </c>
      <c r="Q6" s="92" t="s">
        <v>267</v>
      </c>
      <c r="S6" s="92" t="s">
        <v>268</v>
      </c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E7" s="100"/>
      <c r="F7" s="97"/>
      <c r="G7" s="106"/>
      <c r="H7" s="93"/>
      <c r="J7" s="93"/>
      <c r="L7" s="100"/>
      <c r="M7" s="97"/>
      <c r="O7" s="93"/>
      <c r="Q7" s="93"/>
      <c r="S7" s="93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E8" s="101"/>
      <c r="F8" s="98"/>
      <c r="G8" s="106"/>
      <c r="H8" s="94"/>
      <c r="J8" s="94"/>
      <c r="L8" s="101"/>
      <c r="M8" s="98"/>
      <c r="O8" s="94"/>
      <c r="Q8" s="94"/>
      <c r="S8" s="94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U9" s="1"/>
      <c r="V9" s="1"/>
      <c r="W9" s="1"/>
      <c r="X9" s="1"/>
    </row>
    <row r="10" spans="1:24" x14ac:dyDescent="0.25">
      <c r="A10" t="s">
        <v>120</v>
      </c>
      <c r="C10" s="4">
        <v>33</v>
      </c>
      <c r="E10" s="4">
        <v>32</v>
      </c>
      <c r="F10" s="4">
        <v>32</v>
      </c>
      <c r="H10" s="4">
        <v>33</v>
      </c>
      <c r="J10" s="4">
        <v>32</v>
      </c>
      <c r="L10" s="4">
        <v>32</v>
      </c>
      <c r="M10" s="4">
        <v>32</v>
      </c>
      <c r="O10" s="4"/>
      <c r="Q10" s="4">
        <v>33</v>
      </c>
      <c r="S10" s="4">
        <v>31</v>
      </c>
      <c r="U10" s="4">
        <v>35</v>
      </c>
      <c r="V10" s="58">
        <v>3</v>
      </c>
      <c r="W10" s="58">
        <v>4</v>
      </c>
      <c r="X10" s="59">
        <v>0</v>
      </c>
    </row>
    <row r="11" spans="1:24" x14ac:dyDescent="0.25">
      <c r="A11" t="s">
        <v>121</v>
      </c>
      <c r="C11" s="4">
        <v>59</v>
      </c>
      <c r="E11" s="4">
        <v>59</v>
      </c>
      <c r="F11" s="4">
        <v>57</v>
      </c>
      <c r="H11" s="4">
        <v>60</v>
      </c>
      <c r="J11" s="4">
        <v>58</v>
      </c>
      <c r="L11" s="4">
        <v>60</v>
      </c>
      <c r="M11" s="4">
        <v>57</v>
      </c>
      <c r="O11" s="4"/>
      <c r="Q11" s="4">
        <v>55</v>
      </c>
      <c r="S11" s="4">
        <v>58</v>
      </c>
      <c r="U11" s="4">
        <v>60</v>
      </c>
      <c r="V11" s="58">
        <v>1</v>
      </c>
      <c r="W11" s="58">
        <v>15</v>
      </c>
      <c r="X11" s="59">
        <v>0</v>
      </c>
    </row>
    <row r="12" spans="1:24" x14ac:dyDescent="0.25">
      <c r="A12" t="s">
        <v>122</v>
      </c>
      <c r="C12" s="4">
        <v>35</v>
      </c>
      <c r="E12" s="4">
        <v>33</v>
      </c>
      <c r="F12" s="4">
        <v>35</v>
      </c>
      <c r="H12" s="4">
        <v>36</v>
      </c>
      <c r="J12" s="4">
        <v>36</v>
      </c>
      <c r="L12" s="4">
        <v>36</v>
      </c>
      <c r="M12" s="4">
        <v>33</v>
      </c>
      <c r="O12" s="4"/>
      <c r="Q12" s="4">
        <v>34</v>
      </c>
      <c r="S12" s="4">
        <v>34</v>
      </c>
      <c r="U12" s="4">
        <v>37</v>
      </c>
      <c r="V12" s="58">
        <v>0</v>
      </c>
      <c r="W12" s="58">
        <v>4</v>
      </c>
      <c r="X12" s="59">
        <v>0</v>
      </c>
    </row>
    <row r="13" spans="1:24" x14ac:dyDescent="0.25">
      <c r="A13" t="s">
        <v>123</v>
      </c>
      <c r="C13" s="4">
        <v>8</v>
      </c>
      <c r="E13" s="4">
        <v>8</v>
      </c>
      <c r="F13" s="4">
        <v>8</v>
      </c>
      <c r="H13" s="4">
        <v>7</v>
      </c>
      <c r="J13" s="4">
        <v>8</v>
      </c>
      <c r="L13" s="4">
        <v>8</v>
      </c>
      <c r="M13" s="4">
        <v>8</v>
      </c>
      <c r="O13" s="4">
        <v>8</v>
      </c>
      <c r="Q13" s="4">
        <v>8</v>
      </c>
      <c r="S13" s="4">
        <v>8</v>
      </c>
      <c r="U13" s="4">
        <v>8</v>
      </c>
      <c r="V13" s="58">
        <v>1</v>
      </c>
      <c r="W13" s="58">
        <v>7</v>
      </c>
      <c r="X13" s="59">
        <v>0</v>
      </c>
    </row>
    <row r="14" spans="1:24" x14ac:dyDescent="0.25">
      <c r="A14" t="s">
        <v>124</v>
      </c>
      <c r="C14" s="4">
        <v>43</v>
      </c>
      <c r="E14" s="4">
        <v>40</v>
      </c>
      <c r="F14" s="4">
        <v>37</v>
      </c>
      <c r="H14" s="4">
        <v>42</v>
      </c>
      <c r="J14" s="4">
        <v>35</v>
      </c>
      <c r="L14" s="4">
        <v>42</v>
      </c>
      <c r="M14" s="4">
        <v>37</v>
      </c>
      <c r="O14" s="4"/>
      <c r="Q14" s="4">
        <v>42</v>
      </c>
      <c r="S14" s="4">
        <v>38</v>
      </c>
      <c r="U14" s="4">
        <v>43</v>
      </c>
      <c r="V14" s="58">
        <v>0</v>
      </c>
      <c r="W14" s="58">
        <v>11</v>
      </c>
      <c r="X14" s="59">
        <v>0</v>
      </c>
    </row>
    <row r="15" spans="1:24" x14ac:dyDescent="0.25">
      <c r="A15" t="s">
        <v>125</v>
      </c>
      <c r="C15" s="4">
        <v>40</v>
      </c>
      <c r="E15" s="4">
        <v>39</v>
      </c>
      <c r="F15" s="4">
        <v>38</v>
      </c>
      <c r="H15" s="4">
        <v>38</v>
      </c>
      <c r="J15" s="4">
        <v>40</v>
      </c>
      <c r="L15" s="4">
        <v>39</v>
      </c>
      <c r="M15" s="4">
        <v>39</v>
      </c>
      <c r="O15" s="4"/>
      <c r="Q15" s="4">
        <v>37</v>
      </c>
      <c r="S15" s="4">
        <v>40</v>
      </c>
      <c r="U15" s="4">
        <v>43</v>
      </c>
      <c r="V15" s="58">
        <v>1</v>
      </c>
      <c r="W15" s="58">
        <v>3</v>
      </c>
      <c r="X15" s="59">
        <v>0</v>
      </c>
    </row>
    <row r="16" spans="1:24" x14ac:dyDescent="0.25">
      <c r="A16" t="s">
        <v>126</v>
      </c>
      <c r="C16" s="4">
        <v>31</v>
      </c>
      <c r="E16" s="4">
        <v>29</v>
      </c>
      <c r="F16" s="4">
        <v>30</v>
      </c>
      <c r="H16" s="4">
        <v>30</v>
      </c>
      <c r="J16" s="4">
        <v>27</v>
      </c>
      <c r="L16" s="4">
        <v>31</v>
      </c>
      <c r="M16" s="4">
        <v>29</v>
      </c>
      <c r="O16" s="4">
        <v>28</v>
      </c>
      <c r="Q16" s="4">
        <v>28</v>
      </c>
      <c r="S16" s="4">
        <v>27</v>
      </c>
      <c r="U16" s="4">
        <v>31</v>
      </c>
      <c r="V16" s="58">
        <v>2</v>
      </c>
      <c r="W16" s="58">
        <v>26</v>
      </c>
      <c r="X16" s="59">
        <v>0</v>
      </c>
    </row>
    <row r="17" spans="1:24" x14ac:dyDescent="0.25">
      <c r="A17" t="s">
        <v>127</v>
      </c>
      <c r="C17" s="4">
        <v>38</v>
      </c>
      <c r="E17" s="4">
        <v>40</v>
      </c>
      <c r="F17" s="4">
        <v>39</v>
      </c>
      <c r="H17" s="4">
        <v>40</v>
      </c>
      <c r="J17" s="4">
        <v>38</v>
      </c>
      <c r="L17" s="4">
        <v>40</v>
      </c>
      <c r="M17" s="4">
        <v>35</v>
      </c>
      <c r="O17" s="4">
        <v>37</v>
      </c>
      <c r="Q17" s="4">
        <v>39</v>
      </c>
      <c r="S17" s="4">
        <v>40</v>
      </c>
      <c r="U17" s="4">
        <v>41</v>
      </c>
      <c r="V17" s="58">
        <v>7</v>
      </c>
      <c r="W17" s="58">
        <v>17</v>
      </c>
      <c r="X17" s="59">
        <v>0</v>
      </c>
    </row>
    <row r="18" spans="1:24" x14ac:dyDescent="0.25">
      <c r="A18" t="s">
        <v>128</v>
      </c>
      <c r="C18" s="4">
        <v>43</v>
      </c>
      <c r="E18" s="4">
        <v>43</v>
      </c>
      <c r="F18" s="4">
        <v>43</v>
      </c>
      <c r="H18" s="4">
        <v>43</v>
      </c>
      <c r="J18" s="4">
        <v>42</v>
      </c>
      <c r="L18" s="4">
        <v>43</v>
      </c>
      <c r="M18" s="4">
        <v>43</v>
      </c>
      <c r="O18" s="4">
        <v>43</v>
      </c>
      <c r="Q18" s="4">
        <v>43</v>
      </c>
      <c r="S18" s="4">
        <v>42</v>
      </c>
      <c r="U18" s="4">
        <v>44</v>
      </c>
      <c r="V18" s="58">
        <v>5</v>
      </c>
      <c r="W18" s="58">
        <v>0</v>
      </c>
      <c r="X18" s="59">
        <v>0</v>
      </c>
    </row>
    <row r="19" spans="1:24" x14ac:dyDescent="0.25">
      <c r="A19" t="s">
        <v>129</v>
      </c>
      <c r="C19" s="4">
        <v>72</v>
      </c>
      <c r="E19" s="4">
        <v>68</v>
      </c>
      <c r="F19" s="4">
        <v>71</v>
      </c>
      <c r="H19" s="4">
        <v>69</v>
      </c>
      <c r="J19" s="4">
        <v>70</v>
      </c>
      <c r="L19" s="4">
        <v>69</v>
      </c>
      <c r="M19" s="4">
        <v>71</v>
      </c>
      <c r="O19" s="4">
        <v>70</v>
      </c>
      <c r="Q19" s="4">
        <v>71</v>
      </c>
      <c r="S19" s="4">
        <v>70</v>
      </c>
      <c r="U19" s="4">
        <v>76</v>
      </c>
      <c r="V19" s="58">
        <v>3</v>
      </c>
      <c r="W19" s="58">
        <v>29</v>
      </c>
      <c r="X19" s="59">
        <v>0</v>
      </c>
    </row>
    <row r="20" spans="1:24" x14ac:dyDescent="0.25">
      <c r="A20" t="s">
        <v>130</v>
      </c>
      <c r="C20" s="4">
        <v>25</v>
      </c>
      <c r="E20" s="4">
        <v>25</v>
      </c>
      <c r="F20" s="4">
        <v>26</v>
      </c>
      <c r="H20" s="4">
        <v>23</v>
      </c>
      <c r="J20" s="4">
        <v>25</v>
      </c>
      <c r="L20" s="4">
        <v>25</v>
      </c>
      <c r="M20" s="4">
        <v>24</v>
      </c>
      <c r="O20" s="4">
        <v>24</v>
      </c>
      <c r="Q20" s="4">
        <v>22</v>
      </c>
      <c r="S20" s="4">
        <v>24</v>
      </c>
      <c r="U20" s="4">
        <v>26</v>
      </c>
      <c r="V20" s="58">
        <v>4</v>
      </c>
      <c r="W20" s="58">
        <v>11</v>
      </c>
      <c r="X20" s="59">
        <v>0</v>
      </c>
    </row>
    <row r="21" spans="1:24" x14ac:dyDescent="0.25">
      <c r="A21" t="s">
        <v>131</v>
      </c>
      <c r="C21" s="4">
        <v>43</v>
      </c>
      <c r="E21" s="4">
        <v>42</v>
      </c>
      <c r="F21" s="4">
        <v>39</v>
      </c>
      <c r="H21" s="4">
        <v>41</v>
      </c>
      <c r="J21" s="4">
        <v>40</v>
      </c>
      <c r="L21" s="4">
        <v>41</v>
      </c>
      <c r="M21" s="4">
        <v>38</v>
      </c>
      <c r="O21" s="4"/>
      <c r="Q21" s="4">
        <v>37</v>
      </c>
      <c r="S21" s="4">
        <v>39</v>
      </c>
      <c r="U21" s="4">
        <v>44</v>
      </c>
      <c r="V21" s="58">
        <v>2</v>
      </c>
      <c r="W21" s="58">
        <v>15</v>
      </c>
      <c r="X21" s="59">
        <v>2</v>
      </c>
    </row>
    <row r="22" spans="1:24" x14ac:dyDescent="0.25">
      <c r="A22" t="s">
        <v>132</v>
      </c>
      <c r="C22" s="4">
        <v>36</v>
      </c>
      <c r="E22" s="4">
        <v>34</v>
      </c>
      <c r="F22" s="4">
        <v>35</v>
      </c>
      <c r="H22" s="4">
        <v>36</v>
      </c>
      <c r="J22" s="4">
        <v>34</v>
      </c>
      <c r="L22" s="4">
        <v>36</v>
      </c>
      <c r="M22" s="4">
        <v>35</v>
      </c>
      <c r="O22" s="4">
        <v>35</v>
      </c>
      <c r="Q22" s="4">
        <v>34</v>
      </c>
      <c r="S22" s="4">
        <v>36</v>
      </c>
      <c r="U22" s="4">
        <v>38</v>
      </c>
      <c r="V22" s="58">
        <v>1</v>
      </c>
      <c r="W22" s="58">
        <v>12</v>
      </c>
      <c r="X22" s="59">
        <v>0</v>
      </c>
    </row>
    <row r="23" spans="1:24" ht="15.75" thickBot="1" x14ac:dyDescent="0.3"/>
    <row r="24" spans="1:24" ht="15.75" thickBot="1" x14ac:dyDescent="0.3">
      <c r="A24" s="8" t="s">
        <v>27</v>
      </c>
      <c r="C24" s="5">
        <f>+SUM(C10:C22)</f>
        <v>506</v>
      </c>
      <c r="E24" s="5">
        <f t="shared" ref="E24:S24" si="0">+SUM(E10:E22)</f>
        <v>492</v>
      </c>
      <c r="F24" s="5">
        <f t="shared" si="0"/>
        <v>490</v>
      </c>
      <c r="H24" s="5">
        <f t="shared" si="0"/>
        <v>498</v>
      </c>
      <c r="J24" s="5">
        <f t="shared" ref="J24" si="1">+SUM(J10:J22)</f>
        <v>485</v>
      </c>
      <c r="L24" s="5">
        <f t="shared" si="0"/>
        <v>502</v>
      </c>
      <c r="M24" s="5">
        <f t="shared" ref="M24" si="2">+SUM(M10:M22)</f>
        <v>481</v>
      </c>
      <c r="O24" s="5">
        <f t="shared" ref="O24" si="3">+SUM(O10:O22)</f>
        <v>245</v>
      </c>
      <c r="Q24" s="5">
        <f t="shared" si="0"/>
        <v>483</v>
      </c>
      <c r="S24" s="5">
        <f t="shared" si="0"/>
        <v>487</v>
      </c>
      <c r="U24" s="5">
        <f>+SUM(U10:U22)</f>
        <v>526</v>
      </c>
      <c r="V24" s="5">
        <f>+SUM(V10:V22)</f>
        <v>30</v>
      </c>
      <c r="W24" s="5">
        <f>+SUM(W10:W22)</f>
        <v>154</v>
      </c>
      <c r="X24" s="5">
        <f>+SUM(X10:X22)</f>
        <v>2</v>
      </c>
    </row>
    <row r="25" spans="1:24" x14ac:dyDescent="0.25">
      <c r="A25" s="9" t="s">
        <v>217</v>
      </c>
      <c r="C25" s="12">
        <v>27</v>
      </c>
      <c r="E25" s="12">
        <v>25</v>
      </c>
      <c r="F25" s="12">
        <v>26</v>
      </c>
      <c r="H25" s="12">
        <v>26</v>
      </c>
      <c r="J25" s="12">
        <v>26</v>
      </c>
      <c r="L25" s="12">
        <v>26</v>
      </c>
      <c r="M25" s="12">
        <v>26</v>
      </c>
      <c r="O25" s="12">
        <v>21</v>
      </c>
      <c r="Q25" s="12">
        <v>26</v>
      </c>
      <c r="S25" s="12">
        <v>27</v>
      </c>
    </row>
    <row r="26" spans="1:24" x14ac:dyDescent="0.25">
      <c r="A26" s="9" t="s">
        <v>28</v>
      </c>
      <c r="C26" s="12">
        <v>150</v>
      </c>
      <c r="E26" s="12">
        <v>139</v>
      </c>
      <c r="F26" s="12">
        <v>139</v>
      </c>
      <c r="H26" s="12">
        <v>148</v>
      </c>
      <c r="J26" s="12">
        <v>145</v>
      </c>
      <c r="L26" s="12">
        <v>146</v>
      </c>
      <c r="M26" s="12">
        <v>137</v>
      </c>
      <c r="O26" s="12">
        <v>115</v>
      </c>
      <c r="Q26" s="12">
        <v>144</v>
      </c>
      <c r="S26" s="12">
        <v>138</v>
      </c>
    </row>
    <row r="27" spans="1:24" ht="15.75" thickBot="1" x14ac:dyDescent="0.3">
      <c r="A27" s="10" t="s">
        <v>29</v>
      </c>
      <c r="C27" s="13">
        <v>2</v>
      </c>
      <c r="E27" s="13">
        <v>2</v>
      </c>
      <c r="F27" s="13">
        <v>2</v>
      </c>
      <c r="H27" s="13">
        <v>2</v>
      </c>
      <c r="J27" s="13">
        <v>2</v>
      </c>
      <c r="L27" s="13">
        <v>2</v>
      </c>
      <c r="M27" s="13">
        <v>2</v>
      </c>
      <c r="O27" s="13">
        <v>0</v>
      </c>
      <c r="Q27" s="13">
        <v>2</v>
      </c>
      <c r="S27" s="13">
        <v>2</v>
      </c>
    </row>
    <row r="28" spans="1:24" ht="15.75" thickBot="1" x14ac:dyDescent="0.3">
      <c r="A28" s="8" t="s">
        <v>31</v>
      </c>
      <c r="C28" s="5">
        <f>+SUM(C24:C27)</f>
        <v>685</v>
      </c>
      <c r="E28" s="5">
        <f>+SUM(E24:E27)</f>
        <v>658</v>
      </c>
      <c r="F28" s="5">
        <f>+SUM(F24:F27)</f>
        <v>657</v>
      </c>
      <c r="H28" s="5">
        <f>+SUM(H24:H27)</f>
        <v>674</v>
      </c>
      <c r="J28" s="5">
        <f>+SUM(J24:J27)</f>
        <v>658</v>
      </c>
      <c r="L28" s="5">
        <f>+SUM(L24:L27)</f>
        <v>676</v>
      </c>
      <c r="M28" s="5">
        <f>+SUM(M24:M27)</f>
        <v>646</v>
      </c>
      <c r="O28" s="5">
        <f>+SUM(O24:O27)</f>
        <v>381</v>
      </c>
      <c r="Q28" s="5">
        <f>+SUM(Q24:Q27)</f>
        <v>655</v>
      </c>
      <c r="S28" s="5">
        <f>+SUM(S24:S27)</f>
        <v>654</v>
      </c>
    </row>
  </sheetData>
  <mergeCells count="20">
    <mergeCell ref="C6:C8"/>
    <mergeCell ref="E6:E8"/>
    <mergeCell ref="H6:H8"/>
    <mergeCell ref="S6:S8"/>
    <mergeCell ref="F6:F8"/>
    <mergeCell ref="L6:L8"/>
    <mergeCell ref="G6:G8"/>
    <mergeCell ref="J6:J8"/>
    <mergeCell ref="M6:M8"/>
    <mergeCell ref="C2:F2"/>
    <mergeCell ref="H2:H4"/>
    <mergeCell ref="C3:C4"/>
    <mergeCell ref="E3:F4"/>
    <mergeCell ref="J3:J4"/>
    <mergeCell ref="L3:O3"/>
    <mergeCell ref="L4:M4"/>
    <mergeCell ref="O6:O8"/>
    <mergeCell ref="Q3:Q4"/>
    <mergeCell ref="S2:S3"/>
    <mergeCell ref="Q6:Q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9.42578125" bestFit="1" customWidth="1"/>
    <col min="2" max="2" width="1.7109375" customWidth="1"/>
    <col min="3" max="3" width="11.57031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0.7109375" customWidth="1"/>
    <col min="16" max="16" width="12.140625" customWidth="1"/>
    <col min="17" max="17" width="10.7109375" customWidth="1"/>
    <col min="18" max="18" width="1.7109375" customWidth="1"/>
    <col min="19" max="22" width="12.7109375" customWidth="1"/>
    <col min="23" max="43" width="13.42578125" customWidth="1"/>
  </cols>
  <sheetData>
    <row r="2" spans="1:22" ht="15" customHeight="1" x14ac:dyDescent="0.25">
      <c r="C2" s="104" t="str">
        <f>+'Lead Sheet (R)'!V2</f>
        <v>8th Legislative District</v>
      </c>
      <c r="D2" s="104"/>
      <c r="E2" s="104"/>
      <c r="F2" s="104"/>
      <c r="H2" s="2"/>
      <c r="J2" s="2"/>
      <c r="L2" s="2"/>
      <c r="M2" s="2"/>
      <c r="O2" s="2"/>
      <c r="P2" s="2"/>
      <c r="Q2" s="2"/>
    </row>
    <row r="3" spans="1:22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95" t="s">
        <v>39</v>
      </c>
      <c r="P3" s="95"/>
      <c r="Q3" s="95"/>
      <c r="R3" s="44"/>
    </row>
    <row r="4" spans="1:22" ht="15" customHeight="1" x14ac:dyDescent="0.25">
      <c r="C4" s="91"/>
      <c r="D4" s="43"/>
      <c r="E4" s="95"/>
      <c r="F4" s="95"/>
      <c r="H4" s="91"/>
      <c r="I4" s="43"/>
      <c r="J4" s="95"/>
      <c r="K4" s="43"/>
      <c r="L4" s="90" t="s">
        <v>191</v>
      </c>
      <c r="M4" s="90"/>
      <c r="O4" s="95"/>
      <c r="P4" s="95"/>
      <c r="Q4" s="95"/>
      <c r="R4" s="44"/>
    </row>
    <row r="5" spans="1:22" ht="5.0999999999999996" customHeight="1" thickBot="1" x14ac:dyDescent="0.3">
      <c r="C5" s="2"/>
      <c r="E5" s="2"/>
      <c r="F5" s="2"/>
      <c r="H5" s="43"/>
      <c r="J5" s="43"/>
      <c r="L5" s="2"/>
      <c r="M5" s="2"/>
      <c r="O5" s="2"/>
      <c r="P5" s="2"/>
      <c r="Q5" s="2"/>
      <c r="S5" s="17"/>
      <c r="T5" s="17"/>
      <c r="U5" s="17"/>
    </row>
    <row r="6" spans="1:22" ht="15" customHeight="1" x14ac:dyDescent="0.25">
      <c r="C6" s="92" t="str">
        <f>+'Lead Sheet (R)'!V6:V8</f>
        <v>Latham TIVER</v>
      </c>
      <c r="E6" s="99" t="str">
        <f>+'Lead Sheet (R)'!X6:X8</f>
        <v>Michael TORRISSI, Jr.</v>
      </c>
      <c r="F6" s="96" t="str">
        <f>+'Lead Sheet (R)'!Y6:Y8</f>
        <v>Brandon E. UMBA</v>
      </c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9" t="s">
        <v>269</v>
      </c>
      <c r="P6" s="105" t="s">
        <v>270</v>
      </c>
      <c r="Q6" s="96" t="s">
        <v>271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E7" s="100"/>
      <c r="F7" s="97"/>
      <c r="H7" s="93"/>
      <c r="J7" s="93"/>
      <c r="L7" s="100"/>
      <c r="M7" s="97"/>
      <c r="O7" s="100"/>
      <c r="P7" s="106"/>
      <c r="Q7" s="97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E8" s="101"/>
      <c r="F8" s="98"/>
      <c r="H8" s="94"/>
      <c r="J8" s="94"/>
      <c r="L8" s="101"/>
      <c r="M8" s="98"/>
      <c r="O8" s="101"/>
      <c r="P8" s="107"/>
      <c r="Q8" s="98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</row>
    <row r="10" spans="1:22" x14ac:dyDescent="0.25">
      <c r="A10" t="s">
        <v>133</v>
      </c>
      <c r="C10" s="4">
        <v>43</v>
      </c>
      <c r="E10" s="4">
        <v>44</v>
      </c>
      <c r="F10" s="4">
        <v>46</v>
      </c>
      <c r="H10" s="4">
        <v>45</v>
      </c>
      <c r="J10" s="4">
        <v>45</v>
      </c>
      <c r="L10" s="4">
        <v>45</v>
      </c>
      <c r="M10" s="4">
        <v>41</v>
      </c>
      <c r="O10" s="4">
        <v>41</v>
      </c>
      <c r="P10" s="4">
        <v>41</v>
      </c>
      <c r="Q10" s="4">
        <v>43</v>
      </c>
      <c r="S10" s="4">
        <v>46</v>
      </c>
      <c r="T10" s="58">
        <v>1</v>
      </c>
      <c r="U10" s="58">
        <v>21</v>
      </c>
      <c r="V10" s="58">
        <v>0</v>
      </c>
    </row>
    <row r="11" spans="1:22" x14ac:dyDescent="0.25">
      <c r="A11" t="s">
        <v>134</v>
      </c>
      <c r="C11" s="4">
        <v>27</v>
      </c>
      <c r="E11" s="4">
        <v>28</v>
      </c>
      <c r="F11" s="4">
        <v>27</v>
      </c>
      <c r="H11" s="4">
        <v>28</v>
      </c>
      <c r="J11" s="4">
        <v>26</v>
      </c>
      <c r="L11" s="4">
        <v>27</v>
      </c>
      <c r="M11" s="4">
        <v>27</v>
      </c>
      <c r="O11" s="4">
        <v>28</v>
      </c>
      <c r="P11" s="4">
        <v>27</v>
      </c>
      <c r="Q11" s="4">
        <v>27</v>
      </c>
      <c r="S11" s="4">
        <v>28</v>
      </c>
      <c r="T11" s="58">
        <v>1</v>
      </c>
      <c r="U11" s="58">
        <v>11</v>
      </c>
      <c r="V11" s="58">
        <v>0</v>
      </c>
    </row>
    <row r="12" spans="1:22" x14ac:dyDescent="0.25">
      <c r="A12" t="s">
        <v>135</v>
      </c>
      <c r="C12" s="4">
        <v>41</v>
      </c>
      <c r="E12" s="4">
        <v>40</v>
      </c>
      <c r="F12" s="4">
        <v>37</v>
      </c>
      <c r="H12" s="4">
        <v>42</v>
      </c>
      <c r="J12" s="4">
        <v>41</v>
      </c>
      <c r="L12" s="4">
        <v>42</v>
      </c>
      <c r="M12" s="4">
        <v>41</v>
      </c>
      <c r="O12" s="4">
        <v>38</v>
      </c>
      <c r="P12" s="4">
        <v>38</v>
      </c>
      <c r="Q12" s="4">
        <v>40</v>
      </c>
      <c r="S12" s="4">
        <v>44</v>
      </c>
      <c r="T12" s="58">
        <v>2</v>
      </c>
      <c r="U12" s="58">
        <v>20</v>
      </c>
      <c r="V12" s="58">
        <v>0</v>
      </c>
    </row>
    <row r="13" spans="1:22" x14ac:dyDescent="0.25">
      <c r="A13" t="s">
        <v>136</v>
      </c>
      <c r="C13" s="4">
        <v>24</v>
      </c>
      <c r="E13" s="4">
        <v>22</v>
      </c>
      <c r="F13" s="4">
        <v>21</v>
      </c>
      <c r="H13" s="4">
        <v>22</v>
      </c>
      <c r="J13" s="4">
        <v>22</v>
      </c>
      <c r="L13" s="4">
        <v>22</v>
      </c>
      <c r="M13" s="4">
        <v>22</v>
      </c>
      <c r="O13" s="4">
        <v>22</v>
      </c>
      <c r="P13" s="4">
        <v>22</v>
      </c>
      <c r="Q13" s="4">
        <v>22</v>
      </c>
      <c r="S13" s="4">
        <v>24</v>
      </c>
      <c r="T13" s="58">
        <v>0</v>
      </c>
      <c r="U13" s="58">
        <v>10</v>
      </c>
      <c r="V13" s="58">
        <v>0</v>
      </c>
    </row>
    <row r="14" spans="1:22" x14ac:dyDescent="0.25">
      <c r="A14" t="s">
        <v>137</v>
      </c>
      <c r="C14" s="4">
        <v>35</v>
      </c>
      <c r="E14" s="4">
        <v>38</v>
      </c>
      <c r="F14" s="4">
        <v>32</v>
      </c>
      <c r="H14" s="4">
        <v>35</v>
      </c>
      <c r="J14" s="4">
        <v>35</v>
      </c>
      <c r="L14" s="4">
        <v>33</v>
      </c>
      <c r="M14" s="4">
        <v>35</v>
      </c>
      <c r="O14" s="4">
        <v>31</v>
      </c>
      <c r="P14" s="4">
        <v>33</v>
      </c>
      <c r="Q14" s="4">
        <v>30</v>
      </c>
      <c r="S14" s="4">
        <v>39</v>
      </c>
      <c r="T14" s="58">
        <v>2</v>
      </c>
      <c r="U14" s="58">
        <v>23</v>
      </c>
      <c r="V14" s="58">
        <v>0</v>
      </c>
    </row>
    <row r="15" spans="1:22" x14ac:dyDescent="0.25">
      <c r="A15" t="s">
        <v>138</v>
      </c>
      <c r="C15" s="4">
        <v>37</v>
      </c>
      <c r="E15" s="4">
        <v>39</v>
      </c>
      <c r="F15" s="4">
        <v>38</v>
      </c>
      <c r="H15" s="4">
        <v>37</v>
      </c>
      <c r="J15" s="4">
        <v>39</v>
      </c>
      <c r="L15" s="4">
        <v>39</v>
      </c>
      <c r="M15" s="4">
        <v>37</v>
      </c>
      <c r="O15" s="4">
        <v>33</v>
      </c>
      <c r="P15" s="4">
        <v>38</v>
      </c>
      <c r="Q15" s="4">
        <v>35</v>
      </c>
      <c r="S15" s="4">
        <v>40</v>
      </c>
      <c r="T15" s="58">
        <v>4</v>
      </c>
      <c r="U15" s="58">
        <v>11</v>
      </c>
      <c r="V15" s="58">
        <v>0</v>
      </c>
    </row>
    <row r="16" spans="1:22" x14ac:dyDescent="0.25">
      <c r="A16" t="s">
        <v>139</v>
      </c>
      <c r="C16" s="4">
        <v>39</v>
      </c>
      <c r="E16" s="4">
        <v>39</v>
      </c>
      <c r="F16" s="4">
        <v>38</v>
      </c>
      <c r="H16" s="4">
        <v>38</v>
      </c>
      <c r="J16" s="4">
        <v>38</v>
      </c>
      <c r="L16" s="4">
        <v>39</v>
      </c>
      <c r="M16" s="4">
        <v>37</v>
      </c>
      <c r="O16" s="4">
        <v>39</v>
      </c>
      <c r="P16" s="4">
        <v>38</v>
      </c>
      <c r="Q16" s="4">
        <v>38</v>
      </c>
      <c r="S16" s="4">
        <v>40</v>
      </c>
      <c r="T16" s="58">
        <v>2</v>
      </c>
      <c r="U16" s="58">
        <v>16</v>
      </c>
      <c r="V16" s="58">
        <v>0</v>
      </c>
    </row>
    <row r="17" spans="1:22" ht="15.75" thickBot="1" x14ac:dyDescent="0.3"/>
    <row r="18" spans="1:22" ht="15.75" thickBot="1" x14ac:dyDescent="0.3">
      <c r="A18" s="8" t="s">
        <v>27</v>
      </c>
      <c r="C18" s="5">
        <f>+SUM(C10:C16)</f>
        <v>246</v>
      </c>
      <c r="E18" s="5">
        <f t="shared" ref="E18:Q18" si="0">+SUM(E10:E16)</f>
        <v>250</v>
      </c>
      <c r="F18" s="5">
        <f t="shared" si="0"/>
        <v>239</v>
      </c>
      <c r="H18" s="5">
        <f t="shared" si="0"/>
        <v>247</v>
      </c>
      <c r="J18" s="5">
        <f t="shared" si="0"/>
        <v>246</v>
      </c>
      <c r="L18" s="5">
        <f t="shared" ref="L18" si="1">+SUM(L10:L16)</f>
        <v>247</v>
      </c>
      <c r="M18" s="5">
        <f t="shared" si="0"/>
        <v>240</v>
      </c>
      <c r="O18" s="5">
        <f t="shared" si="0"/>
        <v>232</v>
      </c>
      <c r="P18" s="5">
        <f t="shared" si="0"/>
        <v>237</v>
      </c>
      <c r="Q18" s="5">
        <f t="shared" si="0"/>
        <v>235</v>
      </c>
      <c r="S18" s="5">
        <f>+SUM(S10:S16)</f>
        <v>261</v>
      </c>
      <c r="T18" s="5">
        <f>+SUM(T10:T16)</f>
        <v>12</v>
      </c>
      <c r="U18" s="5">
        <f>+SUM(U10:U16)</f>
        <v>112</v>
      </c>
      <c r="V18" s="5">
        <f>+SUM(V10:V16)</f>
        <v>0</v>
      </c>
    </row>
    <row r="19" spans="1:22" x14ac:dyDescent="0.25">
      <c r="A19" s="9" t="s">
        <v>217</v>
      </c>
      <c r="C19" s="12">
        <v>10</v>
      </c>
      <c r="E19" s="12">
        <v>12</v>
      </c>
      <c r="F19" s="12">
        <v>11</v>
      </c>
      <c r="H19" s="12">
        <v>12</v>
      </c>
      <c r="J19" s="12">
        <v>10</v>
      </c>
      <c r="L19" s="12">
        <v>12</v>
      </c>
      <c r="M19" s="12">
        <v>11</v>
      </c>
      <c r="O19" s="12">
        <v>11</v>
      </c>
      <c r="P19" s="12">
        <v>11</v>
      </c>
      <c r="Q19" s="12">
        <v>11</v>
      </c>
      <c r="R19" s="89"/>
      <c r="S19" s="72"/>
    </row>
    <row r="20" spans="1:22" x14ac:dyDescent="0.25">
      <c r="A20" s="9" t="s">
        <v>28</v>
      </c>
      <c r="C20" s="12">
        <v>106</v>
      </c>
      <c r="E20" s="12">
        <v>111</v>
      </c>
      <c r="F20" s="12">
        <v>104</v>
      </c>
      <c r="H20" s="12">
        <v>107</v>
      </c>
      <c r="J20" s="12">
        <v>97</v>
      </c>
      <c r="L20" s="12">
        <v>102</v>
      </c>
      <c r="M20" s="12">
        <v>105</v>
      </c>
      <c r="O20" s="12">
        <v>103</v>
      </c>
      <c r="P20" s="12">
        <v>105</v>
      </c>
      <c r="Q20" s="12">
        <v>100</v>
      </c>
    </row>
    <row r="21" spans="1:22" ht="15.75" thickBot="1" x14ac:dyDescent="0.3">
      <c r="A21" s="10" t="s">
        <v>29</v>
      </c>
      <c r="C21" s="13">
        <v>0</v>
      </c>
      <c r="D21" s="29"/>
      <c r="E21" s="13">
        <v>0</v>
      </c>
      <c r="F21" s="13">
        <v>0</v>
      </c>
      <c r="H21" s="13">
        <v>0</v>
      </c>
      <c r="I21" s="29"/>
      <c r="J21" s="13">
        <v>0</v>
      </c>
      <c r="K21" s="29"/>
      <c r="L21" s="13">
        <v>0</v>
      </c>
      <c r="M21" s="13">
        <v>0</v>
      </c>
      <c r="O21" s="13">
        <v>0</v>
      </c>
      <c r="P21" s="13">
        <v>0</v>
      </c>
      <c r="Q21" s="13">
        <v>0</v>
      </c>
    </row>
    <row r="22" spans="1:22" ht="15.75" thickBot="1" x14ac:dyDescent="0.3">
      <c r="A22" s="8" t="s">
        <v>31</v>
      </c>
      <c r="C22" s="5">
        <f>+SUM(C18:C21)</f>
        <v>362</v>
      </c>
      <c r="E22" s="5">
        <f>+SUM(E18:E21)</f>
        <v>373</v>
      </c>
      <c r="F22" s="5">
        <f>+SUM(F18:F21)</f>
        <v>354</v>
      </c>
      <c r="H22" s="5">
        <f>+SUM(H18:H21)</f>
        <v>366</v>
      </c>
      <c r="J22" s="5">
        <f>+SUM(J18:J21)</f>
        <v>353</v>
      </c>
      <c r="L22" s="5">
        <f>+SUM(L18:L21)</f>
        <v>361</v>
      </c>
      <c r="M22" s="5">
        <f>+SUM(M18:M21)</f>
        <v>356</v>
      </c>
      <c r="O22" s="5">
        <f>+SUM(O18:O21)</f>
        <v>346</v>
      </c>
      <c r="P22" s="5">
        <f>+SUM(P18:P21)</f>
        <v>353</v>
      </c>
      <c r="Q22" s="5">
        <f>+SUM(Q18:Q21)</f>
        <v>346</v>
      </c>
    </row>
  </sheetData>
  <mergeCells count="18">
    <mergeCell ref="L6:L8"/>
    <mergeCell ref="O3:Q4"/>
    <mergeCell ref="L3:M3"/>
    <mergeCell ref="L4:M4"/>
    <mergeCell ref="M6:M8"/>
    <mergeCell ref="O6:O8"/>
    <mergeCell ref="Q6:Q8"/>
    <mergeCell ref="P6:P8"/>
    <mergeCell ref="H3:H4"/>
    <mergeCell ref="C2:F2"/>
    <mergeCell ref="C3:C4"/>
    <mergeCell ref="E3:F4"/>
    <mergeCell ref="J3:J4"/>
    <mergeCell ref="C6:C8"/>
    <mergeCell ref="E6:E8"/>
    <mergeCell ref="F6:F8"/>
    <mergeCell ref="J6:J8"/>
    <mergeCell ref="H6:H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0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5.4257812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9.7109375" customWidth="1"/>
    <col min="16" max="16" width="1.7109375" customWidth="1"/>
    <col min="17" max="17" width="8.85546875" customWidth="1"/>
    <col min="18" max="18" width="1.7109375" customWidth="1"/>
    <col min="19" max="19" width="9.7109375" customWidth="1"/>
    <col min="20" max="20" width="1.7109375" customWidth="1"/>
    <col min="21" max="24" width="12.7109375" customWidth="1"/>
    <col min="25" max="41" width="13.42578125" customWidth="1"/>
  </cols>
  <sheetData>
    <row r="2" spans="1:24" ht="15" customHeight="1" x14ac:dyDescent="0.25">
      <c r="C2" s="90" t="str">
        <f>+'Lead Sheet (R)'!H2</f>
        <v>2nd Legislative District</v>
      </c>
      <c r="D2" s="90"/>
      <c r="E2" s="90"/>
      <c r="F2" s="90"/>
      <c r="H2" s="3"/>
      <c r="O2" s="2"/>
      <c r="Q2" s="2"/>
      <c r="S2" s="2"/>
    </row>
    <row r="3" spans="1:24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95" t="s">
        <v>38</v>
      </c>
      <c r="P3" s="43"/>
      <c r="Q3" s="95" t="s">
        <v>39</v>
      </c>
      <c r="R3" s="95"/>
      <c r="S3" s="95"/>
      <c r="T3" s="44"/>
    </row>
    <row r="4" spans="1:24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N4" s="3"/>
      <c r="O4" s="95"/>
      <c r="P4" s="3"/>
      <c r="Q4" s="2" t="s">
        <v>40</v>
      </c>
      <c r="R4" s="2"/>
      <c r="S4" s="42" t="s">
        <v>41</v>
      </c>
      <c r="T4" s="44"/>
    </row>
    <row r="5" spans="1:24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N5" s="3"/>
      <c r="O5" s="2"/>
      <c r="P5" s="3"/>
      <c r="Q5" s="2"/>
      <c r="R5" s="3"/>
      <c r="S5" s="2"/>
      <c r="T5" s="3"/>
      <c r="U5" s="17"/>
      <c r="V5" s="17"/>
      <c r="W5" s="17"/>
    </row>
    <row r="6" spans="1:24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N6" s="3"/>
      <c r="O6" s="92" t="s">
        <v>272</v>
      </c>
      <c r="P6" s="3"/>
      <c r="Q6" s="92" t="s">
        <v>273</v>
      </c>
      <c r="R6" s="3"/>
      <c r="S6" s="92" t="s">
        <v>274</v>
      </c>
      <c r="T6" s="3"/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N7" s="1"/>
      <c r="O7" s="93"/>
      <c r="P7" s="1"/>
      <c r="Q7" s="93"/>
      <c r="R7" s="1"/>
      <c r="S7" s="93"/>
      <c r="T7" s="1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N8" s="1"/>
      <c r="O8" s="94"/>
      <c r="P8" s="1"/>
      <c r="Q8" s="94"/>
      <c r="R8" s="1"/>
      <c r="S8" s="94"/>
      <c r="T8" s="1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U9" s="1"/>
      <c r="V9" s="1"/>
      <c r="W9" s="1"/>
    </row>
    <row r="10" spans="1:24" x14ac:dyDescent="0.25">
      <c r="A10" t="s">
        <v>141</v>
      </c>
      <c r="C10" s="4">
        <v>71</v>
      </c>
      <c r="E10" s="4">
        <v>69</v>
      </c>
      <c r="F10" s="4">
        <v>63</v>
      </c>
      <c r="H10" s="4">
        <v>71</v>
      </c>
      <c r="J10" s="4">
        <v>59</v>
      </c>
      <c r="L10" s="4">
        <v>66</v>
      </c>
      <c r="M10" s="4">
        <v>68</v>
      </c>
      <c r="O10" s="4">
        <v>64</v>
      </c>
      <c r="Q10" s="4">
        <v>67</v>
      </c>
      <c r="S10" s="4"/>
      <c r="U10" s="4">
        <v>76</v>
      </c>
      <c r="V10" s="58">
        <v>1</v>
      </c>
      <c r="W10" s="58">
        <v>26</v>
      </c>
      <c r="X10" s="58">
        <v>1</v>
      </c>
    </row>
    <row r="11" spans="1:24" x14ac:dyDescent="0.25">
      <c r="A11" t="s">
        <v>142</v>
      </c>
      <c r="C11" s="4">
        <v>51</v>
      </c>
      <c r="E11" s="4">
        <v>47</v>
      </c>
      <c r="F11" s="4">
        <v>49</v>
      </c>
      <c r="H11" s="4">
        <v>49</v>
      </c>
      <c r="J11" s="4">
        <v>45</v>
      </c>
      <c r="L11" s="4">
        <v>50</v>
      </c>
      <c r="M11" s="4">
        <v>47</v>
      </c>
      <c r="O11" s="4">
        <v>47</v>
      </c>
      <c r="Q11" s="4">
        <v>48</v>
      </c>
      <c r="S11" s="4"/>
      <c r="U11" s="4">
        <v>54</v>
      </c>
      <c r="V11" s="58">
        <v>0</v>
      </c>
      <c r="W11" s="58">
        <v>12</v>
      </c>
      <c r="X11" s="58">
        <v>0</v>
      </c>
    </row>
    <row r="12" spans="1:24" x14ac:dyDescent="0.25">
      <c r="A12" t="s">
        <v>143</v>
      </c>
      <c r="C12" s="4">
        <v>51</v>
      </c>
      <c r="E12" s="4">
        <v>52</v>
      </c>
      <c r="F12" s="4">
        <v>52</v>
      </c>
      <c r="H12" s="4">
        <v>54</v>
      </c>
      <c r="J12" s="4">
        <v>53</v>
      </c>
      <c r="L12" s="4">
        <v>52</v>
      </c>
      <c r="M12" s="4">
        <v>52</v>
      </c>
      <c r="O12" s="4">
        <v>53</v>
      </c>
      <c r="Q12" s="4"/>
      <c r="S12" s="4">
        <v>55</v>
      </c>
      <c r="U12" s="4">
        <v>57</v>
      </c>
      <c r="V12" s="58">
        <v>1</v>
      </c>
      <c r="W12" s="58">
        <v>9</v>
      </c>
      <c r="X12" s="58">
        <v>0</v>
      </c>
    </row>
    <row r="13" spans="1:24" x14ac:dyDescent="0.25">
      <c r="A13" t="s">
        <v>144</v>
      </c>
      <c r="C13" s="4">
        <v>44</v>
      </c>
      <c r="E13" s="4">
        <v>45</v>
      </c>
      <c r="F13" s="4">
        <v>45</v>
      </c>
      <c r="H13" s="4">
        <v>47</v>
      </c>
      <c r="J13" s="4">
        <v>45</v>
      </c>
      <c r="L13" s="4">
        <v>45</v>
      </c>
      <c r="M13" s="4">
        <v>43</v>
      </c>
      <c r="O13" s="4">
        <v>46</v>
      </c>
      <c r="Q13" s="4"/>
      <c r="S13" s="4">
        <v>46</v>
      </c>
      <c r="U13" s="4">
        <v>48</v>
      </c>
      <c r="V13" s="58">
        <v>8</v>
      </c>
      <c r="W13" s="58">
        <v>6</v>
      </c>
      <c r="X13" s="58">
        <v>0</v>
      </c>
    </row>
    <row r="14" spans="1:24" x14ac:dyDescent="0.25">
      <c r="A14" t="s">
        <v>140</v>
      </c>
      <c r="C14" s="4">
        <v>33</v>
      </c>
      <c r="E14" s="4">
        <v>35</v>
      </c>
      <c r="F14" s="4">
        <v>32</v>
      </c>
      <c r="H14" s="4">
        <v>35</v>
      </c>
      <c r="J14" s="4">
        <v>28</v>
      </c>
      <c r="L14" s="4">
        <v>34</v>
      </c>
      <c r="M14" s="4">
        <v>28</v>
      </c>
      <c r="O14" s="4">
        <v>29</v>
      </c>
      <c r="Q14" s="4"/>
      <c r="S14" s="4">
        <v>33</v>
      </c>
      <c r="U14" s="4">
        <v>37</v>
      </c>
      <c r="V14" s="58">
        <v>0</v>
      </c>
      <c r="W14" s="58">
        <v>11</v>
      </c>
      <c r="X14" s="58">
        <v>1</v>
      </c>
    </row>
    <row r="15" spans="1:24" ht="15.75" thickBot="1" x14ac:dyDescent="0.3"/>
    <row r="16" spans="1:24" ht="15.75" thickBot="1" x14ac:dyDescent="0.3">
      <c r="A16" s="8" t="s">
        <v>27</v>
      </c>
      <c r="C16" s="5">
        <f>+SUM(C10:C14)</f>
        <v>250</v>
      </c>
      <c r="E16" s="5">
        <f t="shared" ref="E16:S16" si="0">+SUM(E10:E14)</f>
        <v>248</v>
      </c>
      <c r="F16" s="5">
        <f t="shared" si="0"/>
        <v>241</v>
      </c>
      <c r="H16" s="5">
        <f t="shared" si="0"/>
        <v>256</v>
      </c>
      <c r="J16" s="5">
        <f t="shared" ref="J16" si="1">+SUM(J10:J14)</f>
        <v>230</v>
      </c>
      <c r="L16" s="5">
        <f t="shared" si="0"/>
        <v>247</v>
      </c>
      <c r="M16" s="5">
        <f t="shared" ref="M16" si="2">+SUM(M10:M14)</f>
        <v>238</v>
      </c>
      <c r="O16" s="5">
        <f t="shared" si="0"/>
        <v>239</v>
      </c>
      <c r="Q16" s="5">
        <f t="shared" si="0"/>
        <v>115</v>
      </c>
      <c r="S16" s="5">
        <f t="shared" si="0"/>
        <v>134</v>
      </c>
      <c r="U16" s="5">
        <f>+SUM(U10:U14)</f>
        <v>272</v>
      </c>
      <c r="V16" s="5">
        <f>+SUM(V10:V14)</f>
        <v>10</v>
      </c>
      <c r="W16" s="5">
        <f>+SUM(W10:W14)</f>
        <v>64</v>
      </c>
      <c r="X16" s="5">
        <f>+SUM(X10:X14)</f>
        <v>2</v>
      </c>
    </row>
    <row r="17" spans="1:20" x14ac:dyDescent="0.25">
      <c r="A17" s="9" t="s">
        <v>217</v>
      </c>
      <c r="C17" s="12">
        <v>9</v>
      </c>
      <c r="D17" s="1"/>
      <c r="E17" s="12">
        <v>9</v>
      </c>
      <c r="F17" s="12">
        <v>10</v>
      </c>
      <c r="G17" s="1"/>
      <c r="H17" s="12">
        <v>9</v>
      </c>
      <c r="I17" s="1"/>
      <c r="J17" s="12">
        <v>8</v>
      </c>
      <c r="K17" s="1"/>
      <c r="L17" s="12">
        <v>9</v>
      </c>
      <c r="M17" s="12">
        <v>10</v>
      </c>
      <c r="N17" s="1"/>
      <c r="O17" s="12">
        <v>8</v>
      </c>
      <c r="P17" s="1"/>
      <c r="Q17" s="12">
        <v>1</v>
      </c>
      <c r="R17" s="1"/>
      <c r="S17" s="12">
        <v>9</v>
      </c>
      <c r="T17" s="1"/>
    </row>
    <row r="18" spans="1:20" x14ac:dyDescent="0.25">
      <c r="A18" s="9" t="s">
        <v>28</v>
      </c>
      <c r="C18" s="12">
        <v>63</v>
      </c>
      <c r="D18" s="1"/>
      <c r="E18" s="12">
        <v>59</v>
      </c>
      <c r="F18" s="12">
        <v>62</v>
      </c>
      <c r="G18" s="1"/>
      <c r="H18" s="12">
        <v>62</v>
      </c>
      <c r="I18" s="1"/>
      <c r="J18" s="12">
        <v>61</v>
      </c>
      <c r="K18" s="1"/>
      <c r="L18" s="12">
        <v>59</v>
      </c>
      <c r="M18" s="12">
        <v>58</v>
      </c>
      <c r="N18" s="1"/>
      <c r="O18" s="12">
        <v>59</v>
      </c>
      <c r="P18" s="1"/>
      <c r="Q18" s="12">
        <v>35</v>
      </c>
      <c r="R18" s="1"/>
      <c r="S18" s="12">
        <v>25</v>
      </c>
      <c r="T18" s="1"/>
    </row>
    <row r="19" spans="1:20" ht="15.75" thickBot="1" x14ac:dyDescent="0.3">
      <c r="A19" s="10" t="s">
        <v>29</v>
      </c>
      <c r="C19" s="13">
        <v>1</v>
      </c>
      <c r="D19" s="1"/>
      <c r="E19" s="13">
        <v>1</v>
      </c>
      <c r="F19" s="13">
        <v>0</v>
      </c>
      <c r="G19" s="1"/>
      <c r="H19" s="13">
        <v>1</v>
      </c>
      <c r="I19" s="1"/>
      <c r="J19" s="13">
        <v>1</v>
      </c>
      <c r="K19" s="1"/>
      <c r="L19" s="13">
        <v>0</v>
      </c>
      <c r="M19" s="13">
        <v>1</v>
      </c>
      <c r="N19" s="1"/>
      <c r="O19" s="13">
        <v>0</v>
      </c>
      <c r="P19" s="1"/>
      <c r="Q19" s="13">
        <v>1</v>
      </c>
      <c r="R19" s="1"/>
      <c r="S19" s="13">
        <v>0</v>
      </c>
      <c r="T19" s="1"/>
    </row>
    <row r="20" spans="1:20" ht="15.75" thickBot="1" x14ac:dyDescent="0.3">
      <c r="A20" s="8" t="s">
        <v>31</v>
      </c>
      <c r="C20" s="5">
        <f>+SUM(C16:C19)</f>
        <v>323</v>
      </c>
      <c r="E20" s="5">
        <f>+SUM(E16:E19)</f>
        <v>317</v>
      </c>
      <c r="F20" s="5">
        <f>+SUM(F16:F19)</f>
        <v>313</v>
      </c>
      <c r="H20" s="5">
        <f>+SUM(H16:H19)</f>
        <v>328</v>
      </c>
      <c r="J20" s="5">
        <f>+SUM(J16:J19)</f>
        <v>300</v>
      </c>
      <c r="L20" s="5">
        <f>+SUM(L16:L19)</f>
        <v>315</v>
      </c>
      <c r="M20" s="5">
        <f>+SUM(M16:M19)</f>
        <v>307</v>
      </c>
      <c r="O20" s="5">
        <f>+SUM(O16:O19)</f>
        <v>306</v>
      </c>
      <c r="Q20" s="5">
        <f>+SUM(Q16:Q19)</f>
        <v>152</v>
      </c>
      <c r="S20" s="5">
        <f>+SUM(S16:S19)</f>
        <v>168</v>
      </c>
    </row>
  </sheetData>
  <mergeCells count="23">
    <mergeCell ref="Q6:Q8"/>
    <mergeCell ref="S6:S8"/>
    <mergeCell ref="C2:F2"/>
    <mergeCell ref="C3:C4"/>
    <mergeCell ref="E3:F4"/>
    <mergeCell ref="H3:H4"/>
    <mergeCell ref="J3:J4"/>
    <mergeCell ref="Q3:S3"/>
    <mergeCell ref="O3:O4"/>
    <mergeCell ref="L3:M3"/>
    <mergeCell ref="L4:M4"/>
    <mergeCell ref="G6:G8"/>
    <mergeCell ref="J6:J8"/>
    <mergeCell ref="M6:M8"/>
    <mergeCell ref="C6:C8"/>
    <mergeCell ref="E6:E8"/>
    <mergeCell ref="O6:O8"/>
    <mergeCell ref="H6:H8"/>
    <mergeCell ref="D6:D8"/>
    <mergeCell ref="F6:F8"/>
    <mergeCell ref="I6:I8"/>
    <mergeCell ref="L6:L8"/>
    <mergeCell ref="K6:K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20.140625" bestFit="1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8" width="12.7109375" customWidth="1"/>
  </cols>
  <sheetData>
    <row r="2" spans="1:18" ht="15" customHeight="1" x14ac:dyDescent="0.25">
      <c r="C2" s="90" t="s">
        <v>186</v>
      </c>
      <c r="D2" s="90"/>
      <c r="E2" s="90"/>
      <c r="F2" s="90"/>
      <c r="G2" s="3"/>
      <c r="H2" s="91" t="str">
        <f>+'Leed Sheet (D)'!W2</f>
        <v>County Executive</v>
      </c>
      <c r="I2" s="3"/>
      <c r="J2" s="42"/>
      <c r="K2" s="3"/>
      <c r="L2" s="2"/>
      <c r="M2" s="2"/>
      <c r="N2" s="3"/>
    </row>
    <row r="3" spans="1:18" ht="15" customHeight="1" x14ac:dyDescent="0.25">
      <c r="C3" s="90" t="s">
        <v>185</v>
      </c>
      <c r="E3" s="95" t="s">
        <v>4</v>
      </c>
      <c r="F3" s="95"/>
      <c r="G3" s="3"/>
      <c r="H3" s="91"/>
      <c r="I3" s="3"/>
      <c r="J3" s="91" t="str">
        <f>+'Leed Sheet (D)'!Y3</f>
        <v>Sheriff</v>
      </c>
      <c r="K3" s="3"/>
      <c r="L3" s="90" t="s">
        <v>189</v>
      </c>
      <c r="M3" s="90"/>
      <c r="N3" s="3"/>
    </row>
    <row r="4" spans="1:18" ht="15" customHeight="1" x14ac:dyDescent="0.25">
      <c r="C4" s="90"/>
      <c r="E4" s="95"/>
      <c r="F4" s="95"/>
      <c r="G4" s="3"/>
      <c r="H4" s="91"/>
      <c r="I4" s="3"/>
      <c r="J4" s="91"/>
      <c r="K4" s="3"/>
      <c r="L4" s="90" t="s">
        <v>191</v>
      </c>
      <c r="M4" s="90"/>
      <c r="N4" s="3"/>
      <c r="O4" s="17"/>
      <c r="P4" s="17"/>
      <c r="Q4" s="17"/>
      <c r="R4" s="17"/>
    </row>
    <row r="5" spans="1:18" ht="5.0999999999999996" customHeight="1" thickBot="1" x14ac:dyDescent="0.3">
      <c r="C5" s="1"/>
      <c r="G5" s="1"/>
      <c r="H5" s="1"/>
      <c r="I5" s="1"/>
      <c r="J5" s="1"/>
      <c r="K5" s="1"/>
      <c r="L5" s="1"/>
      <c r="M5" s="1"/>
      <c r="N5" s="1"/>
      <c r="O5" s="17"/>
      <c r="P5" s="17"/>
      <c r="Q5" s="17"/>
      <c r="R5" s="17"/>
    </row>
    <row r="6" spans="1:18" ht="15" customHeight="1" x14ac:dyDescent="0.25">
      <c r="A6" s="102" t="s">
        <v>5</v>
      </c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1"/>
      <c r="H6" s="92" t="str">
        <f>+'Leed Sheet (D)'!W6:W8</f>
        <v>Margaret "Peggy" CAPONE</v>
      </c>
      <c r="I6" s="30"/>
      <c r="J6" s="92" t="str">
        <f>+'Leed Sheet (D)'!Y6</f>
        <v>Eric SCHEFFLER</v>
      </c>
      <c r="K6" s="1"/>
      <c r="L6" s="99" t="str">
        <f>+'Leed Sheet (D)'!AA6:AA8</f>
        <v>Kim O'BRIEN</v>
      </c>
      <c r="M6" s="96" t="str">
        <f>+'Leed Sheet (D)'!AB6:AB8</f>
        <v>Habib REHMAN</v>
      </c>
      <c r="N6" s="1"/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A7" s="102"/>
      <c r="C7" s="93"/>
      <c r="D7" s="1"/>
      <c r="E7" s="100"/>
      <c r="F7" s="97"/>
      <c r="G7" s="1"/>
      <c r="H7" s="93"/>
      <c r="I7" s="30"/>
      <c r="J7" s="93"/>
      <c r="K7" s="1"/>
      <c r="L7" s="100"/>
      <c r="M7" s="97"/>
      <c r="N7" s="1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A8" s="102"/>
      <c r="C8" s="94"/>
      <c r="D8" s="1"/>
      <c r="E8" s="101"/>
      <c r="F8" s="98"/>
      <c r="G8" s="1"/>
      <c r="H8" s="94"/>
      <c r="I8" s="30"/>
      <c r="J8" s="94"/>
      <c r="K8" s="1"/>
      <c r="L8" s="101"/>
      <c r="M8" s="98"/>
      <c r="N8" s="1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O9" s="1"/>
      <c r="P9" s="1"/>
      <c r="Q9" s="1"/>
      <c r="R9" s="1"/>
    </row>
    <row r="10" spans="1:18" x14ac:dyDescent="0.25">
      <c r="A10" t="s">
        <v>63</v>
      </c>
      <c r="C10" s="4">
        <v>24</v>
      </c>
      <c r="E10" s="4">
        <v>24</v>
      </c>
      <c r="F10" s="4">
        <v>22</v>
      </c>
      <c r="H10" s="4">
        <v>24</v>
      </c>
      <c r="J10" s="4">
        <v>25</v>
      </c>
      <c r="L10" s="4">
        <v>25</v>
      </c>
      <c r="M10" s="4">
        <v>24</v>
      </c>
      <c r="O10" s="4">
        <v>27</v>
      </c>
      <c r="P10" s="58">
        <v>0</v>
      </c>
      <c r="Q10" s="58">
        <v>39</v>
      </c>
      <c r="R10" s="13">
        <v>1</v>
      </c>
    </row>
    <row r="11" spans="1:18" x14ac:dyDescent="0.25">
      <c r="A11" t="s">
        <v>64</v>
      </c>
      <c r="C11" s="4">
        <v>20</v>
      </c>
      <c r="E11" s="4">
        <v>20</v>
      </c>
      <c r="F11" s="4">
        <v>20</v>
      </c>
      <c r="H11" s="4">
        <v>20</v>
      </c>
      <c r="J11" s="4">
        <v>22</v>
      </c>
      <c r="L11" s="4">
        <v>21</v>
      </c>
      <c r="M11" s="4">
        <v>20</v>
      </c>
      <c r="O11" s="4">
        <v>25</v>
      </c>
      <c r="P11" s="58">
        <v>3</v>
      </c>
      <c r="Q11" s="58">
        <v>37</v>
      </c>
      <c r="R11" s="4">
        <v>1</v>
      </c>
    </row>
    <row r="12" spans="1:18" x14ac:dyDescent="0.25">
      <c r="A12" t="s">
        <v>65</v>
      </c>
      <c r="C12" s="4">
        <v>22</v>
      </c>
      <c r="E12" s="4">
        <v>22</v>
      </c>
      <c r="F12" s="4">
        <v>21</v>
      </c>
      <c r="H12" s="4">
        <v>22</v>
      </c>
      <c r="J12" s="4">
        <v>22</v>
      </c>
      <c r="L12" s="4">
        <v>22</v>
      </c>
      <c r="M12" s="4">
        <v>21</v>
      </c>
      <c r="O12" s="4">
        <v>22</v>
      </c>
      <c r="P12" s="58">
        <v>2</v>
      </c>
      <c r="Q12" s="58">
        <v>46</v>
      </c>
      <c r="R12" s="4">
        <v>2</v>
      </c>
    </row>
    <row r="13" spans="1:18" x14ac:dyDescent="0.25">
      <c r="A13" t="s">
        <v>66</v>
      </c>
      <c r="C13" s="4">
        <v>32</v>
      </c>
      <c r="E13" s="4">
        <v>30</v>
      </c>
      <c r="F13" s="4">
        <v>29</v>
      </c>
      <c r="H13" s="4">
        <v>30</v>
      </c>
      <c r="J13" s="4">
        <v>30</v>
      </c>
      <c r="L13" s="4">
        <v>31</v>
      </c>
      <c r="M13" s="4">
        <v>31</v>
      </c>
      <c r="O13" s="4">
        <v>32</v>
      </c>
      <c r="P13" s="58">
        <v>0</v>
      </c>
      <c r="Q13" s="58">
        <v>53</v>
      </c>
      <c r="R13" s="4">
        <v>0</v>
      </c>
    </row>
    <row r="14" spans="1:18" ht="15.75" thickBot="1" x14ac:dyDescent="0.3"/>
    <row r="15" spans="1:18" ht="15.75" thickBot="1" x14ac:dyDescent="0.3">
      <c r="A15" s="8" t="s">
        <v>27</v>
      </c>
      <c r="C15" s="5">
        <f>+SUM(C10:C13)</f>
        <v>98</v>
      </c>
      <c r="E15" s="5">
        <f>+SUM(E10:E13)</f>
        <v>96</v>
      </c>
      <c r="F15" s="5">
        <f>+SUM(F10:F13)</f>
        <v>92</v>
      </c>
      <c r="H15" s="5">
        <f>+SUM(H10:H13)</f>
        <v>96</v>
      </c>
      <c r="J15" s="5">
        <f>+SUM(J10:J13)</f>
        <v>99</v>
      </c>
      <c r="L15" s="5">
        <f t="shared" ref="L15" si="0">+SUM(L10:L13)</f>
        <v>99</v>
      </c>
      <c r="M15" s="5">
        <f t="shared" ref="M15" si="1">+SUM(M10:M13)</f>
        <v>96</v>
      </c>
      <c r="O15" s="5">
        <f>+SUM(O10:O13)</f>
        <v>106</v>
      </c>
      <c r="P15" s="5">
        <f>+SUM(P10:P13)</f>
        <v>5</v>
      </c>
      <c r="Q15" s="5">
        <f>+SUM(Q10:Q13)</f>
        <v>175</v>
      </c>
      <c r="R15" s="5">
        <f>+SUM(R10:R13)</f>
        <v>4</v>
      </c>
    </row>
    <row r="16" spans="1:18" x14ac:dyDescent="0.25">
      <c r="A16" s="9" t="s">
        <v>217</v>
      </c>
      <c r="C16" s="12">
        <v>5</v>
      </c>
      <c r="D16" s="1"/>
      <c r="E16" s="12">
        <v>5</v>
      </c>
      <c r="F16" s="12">
        <v>5</v>
      </c>
      <c r="G16" s="1"/>
      <c r="H16" s="12">
        <v>5</v>
      </c>
      <c r="I16" s="1"/>
      <c r="J16" s="12">
        <v>5</v>
      </c>
      <c r="K16" s="1"/>
      <c r="L16" s="12">
        <v>5</v>
      </c>
      <c r="M16" s="12">
        <v>5</v>
      </c>
      <c r="N16" s="1"/>
      <c r="O16" s="7"/>
      <c r="P16" s="7"/>
      <c r="Q16" s="7"/>
      <c r="R16" s="7"/>
    </row>
    <row r="17" spans="1:18" x14ac:dyDescent="0.25">
      <c r="A17" s="9" t="s">
        <v>28</v>
      </c>
      <c r="C17" s="12">
        <v>173</v>
      </c>
      <c r="D17" s="1"/>
      <c r="E17" s="12">
        <v>171</v>
      </c>
      <c r="F17" s="12">
        <v>169</v>
      </c>
      <c r="G17" s="1"/>
      <c r="H17" s="12">
        <v>172</v>
      </c>
      <c r="I17" s="1"/>
      <c r="J17" s="12">
        <v>174</v>
      </c>
      <c r="K17" s="1"/>
      <c r="L17" s="12">
        <v>173</v>
      </c>
      <c r="M17" s="12">
        <v>169</v>
      </c>
      <c r="N17" s="1"/>
      <c r="O17" s="7"/>
      <c r="P17" s="7"/>
      <c r="Q17" s="7"/>
      <c r="R17" s="7"/>
    </row>
    <row r="18" spans="1:18" ht="15.75" thickBot="1" x14ac:dyDescent="0.3">
      <c r="A18" s="10" t="s">
        <v>29</v>
      </c>
      <c r="C18" s="13">
        <v>3</v>
      </c>
      <c r="D18" s="1"/>
      <c r="E18" s="13">
        <v>3</v>
      </c>
      <c r="F18" s="13">
        <v>3</v>
      </c>
      <c r="G18" s="1"/>
      <c r="H18" s="13">
        <v>3</v>
      </c>
      <c r="I18" s="1"/>
      <c r="J18" s="13">
        <v>4</v>
      </c>
      <c r="K18" s="1"/>
      <c r="L18" s="13">
        <v>3</v>
      </c>
      <c r="M18" s="13">
        <v>3</v>
      </c>
      <c r="N18" s="1"/>
      <c r="O18" s="7"/>
      <c r="P18" s="7"/>
      <c r="Q18" s="7"/>
      <c r="R18" s="7"/>
    </row>
    <row r="19" spans="1:18" ht="15.75" thickBot="1" x14ac:dyDescent="0.3">
      <c r="A19" s="8" t="s">
        <v>31</v>
      </c>
      <c r="C19" s="5">
        <f>+SUM(C15:C18)</f>
        <v>279</v>
      </c>
      <c r="E19" s="5">
        <f>+SUM(E15:E18)</f>
        <v>275</v>
      </c>
      <c r="F19" s="5">
        <f>+SUM(F15:F18)</f>
        <v>269</v>
      </c>
      <c r="H19" s="5">
        <f>+SUM(H15:H18)</f>
        <v>276</v>
      </c>
      <c r="J19" s="5">
        <f>+SUM(J15:J18)</f>
        <v>282</v>
      </c>
      <c r="L19" s="5">
        <f>+SUM(L15:L18)</f>
        <v>280</v>
      </c>
      <c r="M19" s="5">
        <f>+SUM(M15:M18)</f>
        <v>273</v>
      </c>
      <c r="O19" s="6"/>
      <c r="P19" s="6"/>
      <c r="Q19" s="6"/>
      <c r="R19" s="6"/>
    </row>
  </sheetData>
  <mergeCells count="15">
    <mergeCell ref="A6:A8"/>
    <mergeCell ref="M6:M8"/>
    <mergeCell ref="C6:C8"/>
    <mergeCell ref="E6:E8"/>
    <mergeCell ref="H6:H8"/>
    <mergeCell ref="J6:J8"/>
    <mergeCell ref="C2:F2"/>
    <mergeCell ref="F6:F8"/>
    <mergeCell ref="L6:L8"/>
    <mergeCell ref="C3:C4"/>
    <mergeCell ref="H2:H4"/>
    <mergeCell ref="E3:F4"/>
    <mergeCell ref="J3:J4"/>
    <mergeCell ref="L3:M3"/>
    <mergeCell ref="L4:M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6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6.570312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8" width="11.7109375" customWidth="1"/>
    <col min="19" max="37" width="13.42578125" customWidth="1"/>
  </cols>
  <sheetData>
    <row r="2" spans="1:18" x14ac:dyDescent="0.25">
      <c r="C2" s="90" t="str">
        <f>+'Lead Sheet (R)'!H2</f>
        <v>2nd Legislative District</v>
      </c>
      <c r="D2" s="90"/>
      <c r="E2" s="90"/>
      <c r="F2" s="90"/>
      <c r="H2" s="3"/>
    </row>
    <row r="3" spans="1:18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N3" s="3"/>
    </row>
    <row r="4" spans="1:18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N4" s="3"/>
    </row>
    <row r="5" spans="1:18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N5" s="3"/>
      <c r="O5" s="17"/>
      <c r="P5" s="17"/>
      <c r="Q5" s="17"/>
    </row>
    <row r="6" spans="1:18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N6" s="1"/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N7" s="1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N8" s="1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N9" s="1"/>
      <c r="O9" s="1"/>
      <c r="P9" s="1"/>
      <c r="Q9" s="1"/>
    </row>
    <row r="10" spans="1:18" x14ac:dyDescent="0.25">
      <c r="A10" t="s">
        <v>18</v>
      </c>
      <c r="C10" s="4">
        <v>45</v>
      </c>
      <c r="E10" s="4">
        <v>44</v>
      </c>
      <c r="F10" s="4">
        <v>45</v>
      </c>
      <c r="H10" s="4">
        <v>46</v>
      </c>
      <c r="J10" s="4">
        <v>44</v>
      </c>
      <c r="L10" s="4">
        <v>45</v>
      </c>
      <c r="M10" s="4">
        <v>45</v>
      </c>
      <c r="O10" s="4">
        <v>48</v>
      </c>
      <c r="P10" s="4">
        <v>1</v>
      </c>
      <c r="Q10" s="4">
        <v>23</v>
      </c>
      <c r="R10" s="4">
        <v>1</v>
      </c>
    </row>
    <row r="11" spans="1:18" ht="15.75" thickBot="1" x14ac:dyDescent="0.3"/>
    <row r="12" spans="1:18" ht="15.75" thickBot="1" x14ac:dyDescent="0.3">
      <c r="A12" s="8" t="s">
        <v>27</v>
      </c>
      <c r="C12" s="5">
        <f>+SUM(C10:C10)</f>
        <v>45</v>
      </c>
      <c r="E12" s="5">
        <f>+SUM(E10:E10)</f>
        <v>44</v>
      </c>
      <c r="F12" s="5">
        <f>+SUM(F10:F10)</f>
        <v>45</v>
      </c>
      <c r="H12" s="5">
        <f>+SUM(H10:H10)</f>
        <v>46</v>
      </c>
      <c r="J12" s="5">
        <f>+SUM(J10:J10)</f>
        <v>44</v>
      </c>
      <c r="L12" s="5">
        <f>+SUM(L10:L10)</f>
        <v>45</v>
      </c>
      <c r="M12" s="5">
        <f>+SUM(M10:M10)</f>
        <v>45</v>
      </c>
      <c r="O12" s="5">
        <f>+SUM(O10:O10)</f>
        <v>48</v>
      </c>
      <c r="P12" s="5">
        <f>+SUM(P10:P10)</f>
        <v>1</v>
      </c>
      <c r="Q12" s="5">
        <f>+SUM(Q10:Q10)</f>
        <v>23</v>
      </c>
      <c r="R12" s="5">
        <f>+SUM(R10:R10)</f>
        <v>1</v>
      </c>
    </row>
    <row r="13" spans="1:18" x14ac:dyDescent="0.25">
      <c r="A13" s="9" t="s">
        <v>217</v>
      </c>
      <c r="C13" s="12">
        <v>1</v>
      </c>
      <c r="D13" s="1"/>
      <c r="E13" s="12">
        <v>1</v>
      </c>
      <c r="F13" s="12">
        <v>1</v>
      </c>
      <c r="G13" s="1"/>
      <c r="H13" s="12">
        <v>1</v>
      </c>
      <c r="I13" s="1"/>
      <c r="J13" s="12">
        <v>1</v>
      </c>
      <c r="K13" s="1"/>
      <c r="L13" s="12">
        <v>1</v>
      </c>
      <c r="M13" s="12">
        <v>1</v>
      </c>
      <c r="N13" s="1"/>
    </row>
    <row r="14" spans="1:18" x14ac:dyDescent="0.25">
      <c r="A14" s="9" t="s">
        <v>28</v>
      </c>
      <c r="C14" s="12">
        <v>21</v>
      </c>
      <c r="D14" s="1"/>
      <c r="E14" s="12">
        <v>22</v>
      </c>
      <c r="F14" s="12">
        <v>22</v>
      </c>
      <c r="G14" s="1"/>
      <c r="H14" s="12">
        <v>22</v>
      </c>
      <c r="I14" s="1"/>
      <c r="J14" s="12">
        <v>21</v>
      </c>
      <c r="K14" s="1"/>
      <c r="L14" s="12">
        <v>22</v>
      </c>
      <c r="M14" s="12">
        <v>23</v>
      </c>
      <c r="N14" s="1"/>
    </row>
    <row r="15" spans="1:18" ht="15.75" thickBot="1" x14ac:dyDescent="0.3">
      <c r="A15" s="10" t="s">
        <v>29</v>
      </c>
      <c r="C15" s="13">
        <v>1</v>
      </c>
      <c r="D15" s="1"/>
      <c r="E15" s="13">
        <v>1</v>
      </c>
      <c r="F15" s="13">
        <v>1</v>
      </c>
      <c r="G15" s="1"/>
      <c r="H15" s="13">
        <v>1</v>
      </c>
      <c r="I15" s="1"/>
      <c r="J15" s="13">
        <v>1</v>
      </c>
      <c r="K15" s="1"/>
      <c r="L15" s="13">
        <v>1</v>
      </c>
      <c r="M15" s="13">
        <v>1</v>
      </c>
      <c r="N15" s="1"/>
    </row>
    <row r="16" spans="1:18" ht="15.75" thickBot="1" x14ac:dyDescent="0.3">
      <c r="A16" s="8" t="s">
        <v>31</v>
      </c>
      <c r="C16" s="5">
        <f>+SUM(C12:C15)</f>
        <v>68</v>
      </c>
      <c r="E16" s="5">
        <f>+SUM(E12:E15)</f>
        <v>68</v>
      </c>
      <c r="F16" s="5">
        <f>+SUM(F12:F15)</f>
        <v>69</v>
      </c>
      <c r="H16" s="5">
        <f>+SUM(H12:H15)</f>
        <v>70</v>
      </c>
      <c r="J16" s="5">
        <f>+SUM(J12:J15)</f>
        <v>67</v>
      </c>
      <c r="L16" s="5">
        <f>+SUM(L12:L15)</f>
        <v>69</v>
      </c>
      <c r="M16" s="5">
        <f>+SUM(M12:M15)</f>
        <v>70</v>
      </c>
    </row>
  </sheetData>
  <mergeCells count="18">
    <mergeCell ref="L3:M3"/>
    <mergeCell ref="L4:M4"/>
    <mergeCell ref="G6:G8"/>
    <mergeCell ref="J6:J8"/>
    <mergeCell ref="M6:M8"/>
    <mergeCell ref="L6:L8"/>
    <mergeCell ref="C2:F2"/>
    <mergeCell ref="C3:C4"/>
    <mergeCell ref="E3:F4"/>
    <mergeCell ref="H3:H4"/>
    <mergeCell ref="J3:J4"/>
    <mergeCell ref="C6:C8"/>
    <mergeCell ref="E6:E8"/>
    <mergeCell ref="H6:H8"/>
    <mergeCell ref="K6:K8"/>
    <mergeCell ref="D6:D8"/>
    <mergeCell ref="F6:F8"/>
    <mergeCell ref="I6:I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5.710937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.285156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8" width="12.7109375" customWidth="1"/>
    <col min="19" max="37" width="13.42578125" customWidth="1"/>
  </cols>
  <sheetData>
    <row r="2" spans="1:18" x14ac:dyDescent="0.25">
      <c r="C2" s="90" t="str">
        <f>+'Lead Sheet (R)'!H2</f>
        <v>2nd Legislative District</v>
      </c>
      <c r="D2" s="90"/>
      <c r="E2" s="90"/>
      <c r="F2" s="90"/>
      <c r="H2" s="3"/>
    </row>
    <row r="3" spans="1:18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</row>
    <row r="4" spans="1:18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</row>
    <row r="5" spans="1:18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O5" s="17"/>
      <c r="P5" s="17"/>
      <c r="Q5" s="17"/>
    </row>
    <row r="6" spans="1:18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O9" s="1"/>
      <c r="P9" s="1"/>
      <c r="Q9" s="1"/>
    </row>
    <row r="10" spans="1:18" x14ac:dyDescent="0.25">
      <c r="A10" t="s">
        <v>145</v>
      </c>
      <c r="C10" s="4">
        <v>68</v>
      </c>
      <c r="E10" s="4">
        <v>66</v>
      </c>
      <c r="F10" s="4">
        <v>66</v>
      </c>
      <c r="H10" s="4">
        <v>65</v>
      </c>
      <c r="J10" s="4">
        <v>62</v>
      </c>
      <c r="L10" s="4">
        <v>67</v>
      </c>
      <c r="M10" s="4">
        <v>66</v>
      </c>
      <c r="O10" s="4">
        <v>69</v>
      </c>
      <c r="P10" s="58">
        <v>3</v>
      </c>
      <c r="Q10" s="58">
        <v>19</v>
      </c>
      <c r="R10" s="58">
        <v>2</v>
      </c>
    </row>
    <row r="11" spans="1:18" x14ac:dyDescent="0.25">
      <c r="A11" t="s">
        <v>146</v>
      </c>
      <c r="C11" s="4">
        <v>74</v>
      </c>
      <c r="E11" s="4">
        <v>71</v>
      </c>
      <c r="F11" s="4">
        <v>74</v>
      </c>
      <c r="H11" s="4">
        <v>71</v>
      </c>
      <c r="J11" s="4">
        <v>69</v>
      </c>
      <c r="L11" s="4">
        <v>70</v>
      </c>
      <c r="M11" s="4">
        <v>69</v>
      </c>
      <c r="O11" s="4">
        <v>76</v>
      </c>
      <c r="P11" s="58">
        <v>0</v>
      </c>
      <c r="Q11" s="58">
        <v>28</v>
      </c>
      <c r="R11" s="58">
        <v>1</v>
      </c>
    </row>
    <row r="12" spans="1:18" x14ac:dyDescent="0.25">
      <c r="A12" t="s">
        <v>147</v>
      </c>
      <c r="C12" s="4">
        <v>55</v>
      </c>
      <c r="E12" s="4">
        <v>51</v>
      </c>
      <c r="F12" s="4">
        <v>53</v>
      </c>
      <c r="H12" s="4">
        <v>53</v>
      </c>
      <c r="J12" s="4">
        <v>51</v>
      </c>
      <c r="L12" s="4">
        <v>51</v>
      </c>
      <c r="M12" s="4">
        <v>51</v>
      </c>
      <c r="O12" s="4">
        <v>57</v>
      </c>
      <c r="P12" s="58">
        <v>3</v>
      </c>
      <c r="Q12" s="58">
        <v>15</v>
      </c>
      <c r="R12" s="58">
        <v>0</v>
      </c>
    </row>
    <row r="13" spans="1:18" x14ac:dyDescent="0.25">
      <c r="A13" t="s">
        <v>148</v>
      </c>
      <c r="C13" s="4">
        <v>31</v>
      </c>
      <c r="E13" s="4">
        <v>29</v>
      </c>
      <c r="F13" s="4">
        <v>31</v>
      </c>
      <c r="H13" s="4">
        <v>30</v>
      </c>
      <c r="J13" s="4">
        <v>29</v>
      </c>
      <c r="L13" s="4">
        <v>29</v>
      </c>
      <c r="M13" s="4">
        <v>31</v>
      </c>
      <c r="O13" s="4">
        <v>31</v>
      </c>
      <c r="P13" s="58">
        <v>0</v>
      </c>
      <c r="Q13" s="58">
        <v>4</v>
      </c>
      <c r="R13" s="58">
        <v>3</v>
      </c>
    </row>
    <row r="14" spans="1:18" ht="15.75" thickBot="1" x14ac:dyDescent="0.3"/>
    <row r="15" spans="1:18" ht="15.75" thickBot="1" x14ac:dyDescent="0.3">
      <c r="A15" s="8" t="s">
        <v>27</v>
      </c>
      <c r="C15" s="5">
        <f>+SUM(C10:C13)</f>
        <v>228</v>
      </c>
      <c r="E15" s="5">
        <f>+SUM(E10:E13)</f>
        <v>217</v>
      </c>
      <c r="F15" s="5">
        <f>+SUM(F10:F13)</f>
        <v>224</v>
      </c>
      <c r="H15" s="5">
        <f>+SUM(H10:H13)</f>
        <v>219</v>
      </c>
      <c r="J15" s="5">
        <f>+SUM(J10:J13)</f>
        <v>211</v>
      </c>
      <c r="L15" s="5">
        <f>+SUM(L10:L13)</f>
        <v>217</v>
      </c>
      <c r="M15" s="5">
        <f>+SUM(M10:M13)</f>
        <v>217</v>
      </c>
      <c r="O15" s="5">
        <f>+SUM(O10:O13)</f>
        <v>233</v>
      </c>
      <c r="P15" s="5">
        <f>+SUM(P10:P13)</f>
        <v>6</v>
      </c>
      <c r="Q15" s="5">
        <f>+SUM(Q10:Q13)</f>
        <v>66</v>
      </c>
      <c r="R15" s="5">
        <f>+SUM(R10:R13)</f>
        <v>6</v>
      </c>
    </row>
    <row r="16" spans="1:18" x14ac:dyDescent="0.25">
      <c r="A16" s="9" t="s">
        <v>217</v>
      </c>
      <c r="C16" s="12">
        <v>6</v>
      </c>
      <c r="D16" s="1"/>
      <c r="E16" s="12">
        <v>6</v>
      </c>
      <c r="F16" s="12">
        <v>6</v>
      </c>
      <c r="G16" s="1"/>
      <c r="H16" s="12">
        <v>6</v>
      </c>
      <c r="I16" s="1"/>
      <c r="J16" s="12">
        <v>6</v>
      </c>
      <c r="K16" s="1"/>
      <c r="L16" s="12">
        <v>6</v>
      </c>
      <c r="M16" s="12">
        <v>6</v>
      </c>
    </row>
    <row r="17" spans="1:13" x14ac:dyDescent="0.25">
      <c r="A17" s="9" t="s">
        <v>28</v>
      </c>
      <c r="C17" s="12">
        <v>63</v>
      </c>
      <c r="D17" s="1"/>
      <c r="E17" s="12">
        <v>61</v>
      </c>
      <c r="F17" s="12">
        <v>62</v>
      </c>
      <c r="G17" s="1"/>
      <c r="H17" s="12">
        <v>64</v>
      </c>
      <c r="I17" s="1"/>
      <c r="J17" s="12">
        <v>62</v>
      </c>
      <c r="K17" s="1"/>
      <c r="L17" s="12">
        <v>62</v>
      </c>
      <c r="M17" s="12">
        <v>63</v>
      </c>
    </row>
    <row r="18" spans="1:13" ht="15.75" thickBot="1" x14ac:dyDescent="0.3">
      <c r="A18" s="10" t="s">
        <v>29</v>
      </c>
      <c r="C18" s="13">
        <v>6</v>
      </c>
      <c r="D18" s="1"/>
      <c r="E18" s="13">
        <v>6</v>
      </c>
      <c r="F18" s="13">
        <v>6</v>
      </c>
      <c r="G18" s="1"/>
      <c r="H18" s="13">
        <v>6</v>
      </c>
      <c r="I18" s="1"/>
      <c r="J18" s="13">
        <v>6</v>
      </c>
      <c r="K18" s="1"/>
      <c r="L18" s="13">
        <v>6</v>
      </c>
      <c r="M18" s="13">
        <v>6</v>
      </c>
    </row>
    <row r="19" spans="1:13" ht="15.75" thickBot="1" x14ac:dyDescent="0.3">
      <c r="A19" s="8" t="s">
        <v>31</v>
      </c>
      <c r="C19" s="5">
        <f>+SUM(C15:C18)</f>
        <v>303</v>
      </c>
      <c r="E19" s="5">
        <f>+SUM(E15:E18)</f>
        <v>290</v>
      </c>
      <c r="F19" s="5">
        <f>+SUM(F15:F18)</f>
        <v>298</v>
      </c>
      <c r="H19" s="5">
        <f>+SUM(H15:H18)</f>
        <v>295</v>
      </c>
      <c r="J19" s="5">
        <f>+SUM(J15:J18)</f>
        <v>285</v>
      </c>
      <c r="L19" s="5">
        <f>+SUM(L15:L18)</f>
        <v>291</v>
      </c>
      <c r="M19" s="5">
        <f>+SUM(M15:M18)</f>
        <v>292</v>
      </c>
    </row>
  </sheetData>
  <mergeCells count="18">
    <mergeCell ref="L3:M3"/>
    <mergeCell ref="L4:M4"/>
    <mergeCell ref="D6:D8"/>
    <mergeCell ref="F6:F8"/>
    <mergeCell ref="I6:I8"/>
    <mergeCell ref="L6:L8"/>
    <mergeCell ref="M6:M8"/>
    <mergeCell ref="C6:C8"/>
    <mergeCell ref="E6:E8"/>
    <mergeCell ref="H6:H8"/>
    <mergeCell ref="K6:K8"/>
    <mergeCell ref="C2:F2"/>
    <mergeCell ref="C3:C4"/>
    <mergeCell ref="E3:F4"/>
    <mergeCell ref="H3:H4"/>
    <mergeCell ref="J3:J4"/>
    <mergeCell ref="G6:G8"/>
    <mergeCell ref="J6:J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8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2.85546875" bestFit="1" customWidth="1"/>
    <col min="2" max="2" width="1.7109375" customWidth="1"/>
    <col min="3" max="3" width="11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6" width="12.140625" customWidth="1"/>
    <col min="17" max="17" width="1.7109375" customWidth="1"/>
    <col min="18" max="18" width="12.7109375" customWidth="1"/>
    <col min="19" max="19" width="1.7109375" customWidth="1"/>
    <col min="20" max="23" width="12.7109375" customWidth="1"/>
    <col min="24" max="42" width="13.42578125" customWidth="1"/>
  </cols>
  <sheetData>
    <row r="2" spans="1:23" x14ac:dyDescent="0.25">
      <c r="C2" s="104" t="str">
        <f>+'Lead Sheet (R)'!V2</f>
        <v>8th Legislative District</v>
      </c>
      <c r="D2" s="104"/>
      <c r="E2" s="104"/>
      <c r="F2" s="104"/>
      <c r="H2" s="2"/>
      <c r="J2" s="2"/>
      <c r="L2" s="2"/>
      <c r="M2" s="2"/>
      <c r="O2" s="2"/>
      <c r="P2" s="2"/>
      <c r="R2" s="90" t="s">
        <v>73</v>
      </c>
    </row>
    <row r="3" spans="1:23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95" t="s">
        <v>73</v>
      </c>
      <c r="P3" s="95"/>
      <c r="R3" s="90"/>
      <c r="S3" s="44"/>
    </row>
    <row r="4" spans="1:23" ht="15" customHeight="1" x14ac:dyDescent="0.25">
      <c r="C4" s="91"/>
      <c r="D4" s="43"/>
      <c r="E4" s="95"/>
      <c r="F4" s="95"/>
      <c r="H4" s="91"/>
      <c r="I4" s="43"/>
      <c r="J4" s="95"/>
      <c r="K4" s="43"/>
      <c r="L4" s="90" t="s">
        <v>191</v>
      </c>
      <c r="M4" s="90"/>
      <c r="O4" s="95"/>
      <c r="P4" s="95"/>
      <c r="R4" s="32" t="s">
        <v>253</v>
      </c>
      <c r="S4" s="44"/>
    </row>
    <row r="5" spans="1:23" ht="5.0999999999999996" customHeight="1" thickBot="1" x14ac:dyDescent="0.3">
      <c r="C5" s="2"/>
      <c r="E5" s="2"/>
      <c r="F5" s="2"/>
      <c r="H5" s="43"/>
      <c r="J5" s="43"/>
      <c r="L5" s="2"/>
      <c r="M5" s="2"/>
      <c r="O5" s="2"/>
      <c r="P5" s="2"/>
      <c r="R5" s="2"/>
      <c r="T5" s="17"/>
      <c r="U5" s="17"/>
      <c r="V5" s="17"/>
    </row>
    <row r="6" spans="1:23" ht="15" customHeight="1" x14ac:dyDescent="0.25">
      <c r="C6" s="92" t="str">
        <f>+'Lead Sheet (R)'!V6:V8</f>
        <v>Latham TIVER</v>
      </c>
      <c r="E6" s="99" t="str">
        <f>+'Lead Sheet (R)'!X6:X8</f>
        <v>Michael TORRISSI, Jr.</v>
      </c>
      <c r="F6" s="96" t="str">
        <f>+'Lead Sheet (R)'!Y6:Y8</f>
        <v>Brandon E. UMBA</v>
      </c>
      <c r="H6" s="92" t="str">
        <f>+'Lead Sheet (R)'!AA6:AA8</f>
        <v>Dennis LEVINSON</v>
      </c>
      <c r="J6" s="92" t="str">
        <f>+'Lead Sheet (R)'!AC6:AC8</f>
        <v>Joe "Tokyo" O'DONOGHUE</v>
      </c>
      <c r="L6" s="99" t="str">
        <f>+'Lead Sheet (R)'!AE6:AE8</f>
        <v>John W. RISLEY, Jr.</v>
      </c>
      <c r="M6" s="96" t="str">
        <f>+'Lead Sheet (R)'!AF6:AF8</f>
        <v>June BYRNES</v>
      </c>
      <c r="O6" s="99" t="s">
        <v>275</v>
      </c>
      <c r="P6" s="96" t="s">
        <v>276</v>
      </c>
      <c r="R6" s="92" t="s">
        <v>277</v>
      </c>
      <c r="T6" s="54" t="s">
        <v>27</v>
      </c>
      <c r="U6" s="46" t="s">
        <v>27</v>
      </c>
      <c r="V6" s="46" t="s">
        <v>27</v>
      </c>
      <c r="W6" s="48" t="s">
        <v>27</v>
      </c>
    </row>
    <row r="7" spans="1:23" x14ac:dyDescent="0.25">
      <c r="C7" s="93"/>
      <c r="E7" s="100"/>
      <c r="F7" s="97"/>
      <c r="H7" s="93"/>
      <c r="J7" s="93"/>
      <c r="L7" s="100"/>
      <c r="M7" s="97"/>
      <c r="O7" s="100"/>
      <c r="P7" s="97"/>
      <c r="R7" s="93"/>
      <c r="T7" s="55" t="s">
        <v>286</v>
      </c>
      <c r="U7" s="17" t="s">
        <v>320</v>
      </c>
      <c r="V7" s="17" t="s">
        <v>321</v>
      </c>
      <c r="W7" s="49" t="s">
        <v>287</v>
      </c>
    </row>
    <row r="8" spans="1:23" ht="15.75" thickBot="1" x14ac:dyDescent="0.3">
      <c r="C8" s="94"/>
      <c r="E8" s="101"/>
      <c r="F8" s="98"/>
      <c r="H8" s="94"/>
      <c r="J8" s="94"/>
      <c r="L8" s="101"/>
      <c r="M8" s="98"/>
      <c r="O8" s="101"/>
      <c r="P8" s="98"/>
      <c r="R8" s="94"/>
      <c r="T8" s="56" t="s">
        <v>323</v>
      </c>
      <c r="U8" s="47" t="s">
        <v>324</v>
      </c>
      <c r="V8" s="47" t="s">
        <v>325</v>
      </c>
      <c r="W8" s="50" t="s">
        <v>323</v>
      </c>
    </row>
    <row r="9" spans="1:23" ht="5.0999999999999996" customHeight="1" x14ac:dyDescent="0.25">
      <c r="O9" s="1"/>
      <c r="P9" s="1"/>
      <c r="R9" s="1"/>
      <c r="T9" s="1"/>
      <c r="U9" s="1"/>
      <c r="V9" s="1"/>
    </row>
    <row r="10" spans="1:23" x14ac:dyDescent="0.25">
      <c r="A10" t="s">
        <v>149</v>
      </c>
      <c r="C10" s="4">
        <v>103</v>
      </c>
      <c r="E10" s="4">
        <v>106</v>
      </c>
      <c r="F10" s="4">
        <v>99</v>
      </c>
      <c r="H10" s="4">
        <v>100</v>
      </c>
      <c r="J10" s="4">
        <v>103</v>
      </c>
      <c r="L10" s="4">
        <v>101</v>
      </c>
      <c r="M10" s="4">
        <v>99</v>
      </c>
      <c r="O10" s="4">
        <v>82</v>
      </c>
      <c r="P10" s="4">
        <v>39</v>
      </c>
      <c r="R10" s="4">
        <v>107</v>
      </c>
      <c r="T10" s="4">
        <v>122</v>
      </c>
      <c r="U10" s="58">
        <v>0</v>
      </c>
      <c r="V10" s="58">
        <v>9</v>
      </c>
      <c r="W10" s="58">
        <v>1</v>
      </c>
    </row>
    <row r="11" spans="1:23" x14ac:dyDescent="0.25">
      <c r="A11" t="s">
        <v>150</v>
      </c>
      <c r="C11" s="4">
        <v>192</v>
      </c>
      <c r="E11" s="4">
        <v>192</v>
      </c>
      <c r="F11" s="4">
        <v>184</v>
      </c>
      <c r="H11" s="4">
        <v>191</v>
      </c>
      <c r="J11" s="4">
        <v>187</v>
      </c>
      <c r="L11" s="4">
        <v>189</v>
      </c>
      <c r="M11" s="4">
        <v>186</v>
      </c>
      <c r="O11" s="4">
        <v>168</v>
      </c>
      <c r="P11" s="4">
        <v>56</v>
      </c>
      <c r="R11" s="4">
        <v>199</v>
      </c>
      <c r="T11" s="4">
        <v>226</v>
      </c>
      <c r="U11" s="58">
        <v>8</v>
      </c>
      <c r="V11" s="58">
        <v>28</v>
      </c>
      <c r="W11" s="58">
        <v>7</v>
      </c>
    </row>
    <row r="12" spans="1:23" x14ac:dyDescent="0.25">
      <c r="A12" t="s">
        <v>151</v>
      </c>
      <c r="C12" s="4">
        <v>200</v>
      </c>
      <c r="E12" s="4">
        <v>196</v>
      </c>
      <c r="F12" s="4">
        <v>194</v>
      </c>
      <c r="H12" s="4">
        <v>205</v>
      </c>
      <c r="J12" s="4">
        <v>198</v>
      </c>
      <c r="L12" s="4">
        <v>201</v>
      </c>
      <c r="M12" s="4">
        <v>194</v>
      </c>
      <c r="O12" s="4">
        <v>168</v>
      </c>
      <c r="P12" s="4">
        <v>89</v>
      </c>
      <c r="R12" s="4">
        <v>212</v>
      </c>
      <c r="T12" s="4">
        <v>258</v>
      </c>
      <c r="U12" s="58">
        <v>10</v>
      </c>
      <c r="V12" s="58">
        <v>25</v>
      </c>
      <c r="W12" s="58">
        <v>4</v>
      </c>
    </row>
    <row r="13" spans="1:23" ht="15.75" thickBot="1" x14ac:dyDescent="0.3"/>
    <row r="14" spans="1:23" ht="15.75" thickBot="1" x14ac:dyDescent="0.3">
      <c r="A14" s="8" t="s">
        <v>27</v>
      </c>
      <c r="C14" s="5">
        <f>+SUM(C10:C12)</f>
        <v>495</v>
      </c>
      <c r="E14" s="5">
        <f>+SUM(E10:E12)</f>
        <v>494</v>
      </c>
      <c r="F14" s="5">
        <f>+SUM(F10:F12)</f>
        <v>477</v>
      </c>
      <c r="H14" s="5">
        <f>+SUM(H10:H12)</f>
        <v>496</v>
      </c>
      <c r="J14" s="5">
        <f>+SUM(J10:J12)</f>
        <v>488</v>
      </c>
      <c r="L14" s="5">
        <f>+SUM(L10:L12)</f>
        <v>491</v>
      </c>
      <c r="M14" s="5">
        <f>+SUM(M10:M12)</f>
        <v>479</v>
      </c>
      <c r="O14" s="5">
        <f t="shared" ref="O14:R14" si="0">+SUM(O10:O12)</f>
        <v>418</v>
      </c>
      <c r="P14" s="5">
        <f t="shared" si="0"/>
        <v>184</v>
      </c>
      <c r="R14" s="5">
        <f t="shared" si="0"/>
        <v>518</v>
      </c>
      <c r="T14" s="5">
        <f>+SUM(T10:T12)</f>
        <v>606</v>
      </c>
      <c r="U14" s="5">
        <f>+SUM(U10:U12)</f>
        <v>18</v>
      </c>
      <c r="V14" s="5">
        <f>+SUM(V10:V12)</f>
        <v>62</v>
      </c>
      <c r="W14" s="5">
        <f>+SUM(W10:W12)</f>
        <v>12</v>
      </c>
    </row>
    <row r="15" spans="1:23" x14ac:dyDescent="0.25">
      <c r="A15" s="9" t="s">
        <v>217</v>
      </c>
      <c r="C15" s="12">
        <v>15</v>
      </c>
      <c r="E15" s="12">
        <v>16</v>
      </c>
      <c r="F15" s="12">
        <v>16</v>
      </c>
      <c r="H15" s="12">
        <v>17</v>
      </c>
      <c r="J15" s="12">
        <v>15</v>
      </c>
      <c r="L15" s="12">
        <v>17</v>
      </c>
      <c r="M15" s="12">
        <v>16</v>
      </c>
      <c r="O15" s="12">
        <v>14</v>
      </c>
      <c r="P15" s="12">
        <v>3</v>
      </c>
      <c r="R15" s="12">
        <v>17</v>
      </c>
    </row>
    <row r="16" spans="1:23" x14ac:dyDescent="0.25">
      <c r="A16" s="9" t="s">
        <v>28</v>
      </c>
      <c r="C16" s="12">
        <v>54</v>
      </c>
      <c r="E16" s="12">
        <v>54</v>
      </c>
      <c r="F16" s="12">
        <v>53</v>
      </c>
      <c r="H16" s="12">
        <v>58</v>
      </c>
      <c r="J16" s="12">
        <v>55</v>
      </c>
      <c r="L16" s="12">
        <v>55</v>
      </c>
      <c r="M16" s="12">
        <v>54</v>
      </c>
      <c r="O16" s="12">
        <v>36</v>
      </c>
      <c r="P16" s="12">
        <v>23</v>
      </c>
      <c r="R16" s="12">
        <v>58</v>
      </c>
    </row>
    <row r="17" spans="1:18" ht="15.75" thickBot="1" x14ac:dyDescent="0.3">
      <c r="A17" s="10" t="s">
        <v>29</v>
      </c>
      <c r="C17" s="13">
        <v>7</v>
      </c>
      <c r="D17" s="29"/>
      <c r="E17" s="13">
        <v>7</v>
      </c>
      <c r="F17" s="13">
        <v>8</v>
      </c>
      <c r="H17" s="13">
        <v>8</v>
      </c>
      <c r="I17" s="29"/>
      <c r="J17" s="13">
        <v>8</v>
      </c>
      <c r="K17" s="29"/>
      <c r="L17" s="13">
        <v>8</v>
      </c>
      <c r="M17" s="13">
        <v>7</v>
      </c>
      <c r="O17" s="13">
        <v>9</v>
      </c>
      <c r="P17" s="13">
        <v>3</v>
      </c>
      <c r="R17" s="13">
        <v>7</v>
      </c>
    </row>
    <row r="18" spans="1:18" ht="15.75" thickBot="1" x14ac:dyDescent="0.3">
      <c r="A18" s="8" t="s">
        <v>31</v>
      </c>
      <c r="C18" s="5">
        <f>+SUM(C14:C17)</f>
        <v>571</v>
      </c>
      <c r="E18" s="5">
        <f>+SUM(E14:E17)</f>
        <v>571</v>
      </c>
      <c r="F18" s="5">
        <f>+SUM(F14:F17)</f>
        <v>554</v>
      </c>
      <c r="H18" s="5">
        <f>+SUM(H14:H17)</f>
        <v>579</v>
      </c>
      <c r="J18" s="5">
        <f>+SUM(J14:J17)</f>
        <v>566</v>
      </c>
      <c r="L18" s="5">
        <f>+SUM(L14:L17)</f>
        <v>571</v>
      </c>
      <c r="M18" s="5">
        <f>+SUM(M14:M17)</f>
        <v>556</v>
      </c>
      <c r="O18" s="5">
        <f>+SUM(O14:O17)</f>
        <v>477</v>
      </c>
      <c r="P18" s="5">
        <f>+SUM(P14:P17)</f>
        <v>213</v>
      </c>
      <c r="R18" s="5">
        <f>+SUM(R14:R17)</f>
        <v>600</v>
      </c>
    </row>
  </sheetData>
  <mergeCells count="19">
    <mergeCell ref="C2:F2"/>
    <mergeCell ref="C3:C4"/>
    <mergeCell ref="E3:F4"/>
    <mergeCell ref="H3:H4"/>
    <mergeCell ref="J3:J4"/>
    <mergeCell ref="R2:R3"/>
    <mergeCell ref="L3:M3"/>
    <mergeCell ref="L4:M4"/>
    <mergeCell ref="J6:J8"/>
    <mergeCell ref="M6:M8"/>
    <mergeCell ref="O3:P4"/>
    <mergeCell ref="L6:L8"/>
    <mergeCell ref="P6:P8"/>
    <mergeCell ref="R6:R8"/>
    <mergeCell ref="C6:C8"/>
    <mergeCell ref="E6:E8"/>
    <mergeCell ref="F6:F8"/>
    <mergeCell ref="H6:H8"/>
    <mergeCell ref="O6:O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3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6.8554687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.57031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0.7109375" customWidth="1"/>
    <col min="16" max="16" width="1.7109375" customWidth="1"/>
    <col min="17" max="17" width="12.140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42" width="13.42578125" customWidth="1"/>
  </cols>
  <sheetData>
    <row r="2" spans="1:24" ht="15" customHeight="1" x14ac:dyDescent="0.25">
      <c r="C2" s="90" t="str">
        <f>+'Lead Sheet (R)'!H2</f>
        <v>2nd Legislative District</v>
      </c>
      <c r="D2" s="90"/>
      <c r="E2" s="90"/>
      <c r="F2" s="90"/>
      <c r="H2" s="3"/>
      <c r="O2" s="2"/>
      <c r="Q2" s="2"/>
      <c r="S2" s="2"/>
    </row>
    <row r="3" spans="1:24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95" t="s">
        <v>38</v>
      </c>
      <c r="P3" s="43"/>
      <c r="Q3" s="95" t="s">
        <v>39</v>
      </c>
      <c r="R3" s="95"/>
      <c r="S3" s="95"/>
      <c r="T3" s="44"/>
    </row>
    <row r="4" spans="1:24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O4" s="95"/>
      <c r="Q4" s="2" t="s">
        <v>40</v>
      </c>
      <c r="R4" s="1"/>
      <c r="S4" s="42" t="s">
        <v>41</v>
      </c>
      <c r="T4" s="44"/>
    </row>
    <row r="5" spans="1:24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O5" s="2"/>
      <c r="Q5" s="2"/>
      <c r="S5" s="2"/>
      <c r="U5" s="17"/>
      <c r="V5" s="17"/>
      <c r="W5" s="17"/>
    </row>
    <row r="6" spans="1:24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O6" s="92" t="s">
        <v>278</v>
      </c>
      <c r="Q6" s="92" t="s">
        <v>279</v>
      </c>
      <c r="S6" s="92" t="s">
        <v>280</v>
      </c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O7" s="93"/>
      <c r="Q7" s="93"/>
      <c r="S7" s="93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O8" s="94"/>
      <c r="Q8" s="94"/>
      <c r="S8" s="94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O9" s="1"/>
      <c r="Q9" s="1"/>
      <c r="S9" s="1"/>
      <c r="U9" s="1"/>
      <c r="V9" s="1"/>
      <c r="W9" s="1"/>
    </row>
    <row r="10" spans="1:24" x14ac:dyDescent="0.25">
      <c r="A10" t="s">
        <v>152</v>
      </c>
      <c r="C10" s="4">
        <v>22</v>
      </c>
      <c r="E10" s="4">
        <v>22</v>
      </c>
      <c r="F10" s="4">
        <v>21</v>
      </c>
      <c r="H10" s="4">
        <v>21</v>
      </c>
      <c r="J10" s="4">
        <v>21</v>
      </c>
      <c r="L10" s="4">
        <v>22</v>
      </c>
      <c r="M10" s="4">
        <v>21</v>
      </c>
      <c r="O10" s="4">
        <v>23</v>
      </c>
      <c r="Q10" s="4">
        <v>23</v>
      </c>
      <c r="S10" s="4"/>
      <c r="U10" s="4">
        <v>23</v>
      </c>
      <c r="V10" s="58">
        <v>8</v>
      </c>
      <c r="W10" s="58">
        <v>4</v>
      </c>
      <c r="X10" s="58">
        <v>0</v>
      </c>
    </row>
    <row r="11" spans="1:24" x14ac:dyDescent="0.25">
      <c r="A11" t="s">
        <v>153</v>
      </c>
      <c r="C11" s="4">
        <v>26</v>
      </c>
      <c r="E11" s="4">
        <v>25</v>
      </c>
      <c r="F11" s="4">
        <v>24</v>
      </c>
      <c r="H11" s="4">
        <v>24</v>
      </c>
      <c r="J11" s="4">
        <v>23</v>
      </c>
      <c r="L11" s="4">
        <v>24</v>
      </c>
      <c r="M11" s="4">
        <v>23</v>
      </c>
      <c r="O11" s="4">
        <v>24</v>
      </c>
      <c r="Q11" s="4">
        <v>25</v>
      </c>
      <c r="S11" s="4"/>
      <c r="U11" s="4">
        <v>26</v>
      </c>
      <c r="V11" s="58">
        <v>2</v>
      </c>
      <c r="W11" s="58">
        <v>4</v>
      </c>
      <c r="X11" s="58">
        <v>0</v>
      </c>
    </row>
    <row r="12" spans="1:24" x14ac:dyDescent="0.25">
      <c r="A12" t="s">
        <v>154</v>
      </c>
      <c r="C12" s="4">
        <v>21</v>
      </c>
      <c r="E12" s="4">
        <v>19</v>
      </c>
      <c r="F12" s="4">
        <v>21</v>
      </c>
      <c r="H12" s="4">
        <v>21</v>
      </c>
      <c r="J12" s="4">
        <v>20</v>
      </c>
      <c r="L12" s="4">
        <v>21</v>
      </c>
      <c r="M12" s="4">
        <v>20</v>
      </c>
      <c r="O12" s="4">
        <v>21</v>
      </c>
      <c r="Q12" s="4">
        <v>21</v>
      </c>
      <c r="S12" s="4"/>
      <c r="U12" s="4">
        <v>21</v>
      </c>
      <c r="V12" s="58">
        <v>3</v>
      </c>
      <c r="W12" s="58">
        <v>8</v>
      </c>
      <c r="X12" s="58">
        <v>0</v>
      </c>
    </row>
    <row r="13" spans="1:24" x14ac:dyDescent="0.25">
      <c r="A13" t="s">
        <v>155</v>
      </c>
      <c r="C13" s="4">
        <v>33</v>
      </c>
      <c r="E13" s="4">
        <v>31</v>
      </c>
      <c r="F13" s="4">
        <v>30</v>
      </c>
      <c r="H13" s="4">
        <v>32</v>
      </c>
      <c r="J13" s="4">
        <v>31</v>
      </c>
      <c r="L13" s="4">
        <v>30</v>
      </c>
      <c r="M13" s="4">
        <v>30</v>
      </c>
      <c r="O13" s="4">
        <v>30</v>
      </c>
      <c r="Q13" s="4">
        <v>31</v>
      </c>
      <c r="S13" s="4"/>
      <c r="U13" s="4">
        <v>33</v>
      </c>
      <c r="V13" s="58">
        <v>1</v>
      </c>
      <c r="W13" s="58">
        <v>11</v>
      </c>
      <c r="X13" s="58">
        <v>0</v>
      </c>
    </row>
    <row r="14" spans="1:24" x14ac:dyDescent="0.25">
      <c r="A14" t="s">
        <v>156</v>
      </c>
      <c r="C14" s="4">
        <v>23</v>
      </c>
      <c r="E14" s="4">
        <v>21</v>
      </c>
      <c r="F14" s="4">
        <v>23</v>
      </c>
      <c r="H14" s="4">
        <v>24</v>
      </c>
      <c r="J14" s="4">
        <v>23</v>
      </c>
      <c r="L14" s="4">
        <v>23</v>
      </c>
      <c r="M14" s="4">
        <v>23</v>
      </c>
      <c r="O14" s="4">
        <v>23</v>
      </c>
      <c r="Q14" s="4"/>
      <c r="S14" s="4">
        <v>22</v>
      </c>
      <c r="U14" s="4">
        <v>25</v>
      </c>
      <c r="V14" s="58">
        <v>3</v>
      </c>
      <c r="W14" s="58">
        <v>4</v>
      </c>
      <c r="X14" s="58">
        <v>0</v>
      </c>
    </row>
    <row r="15" spans="1:24" x14ac:dyDescent="0.25">
      <c r="A15" t="s">
        <v>157</v>
      </c>
      <c r="C15" s="4">
        <v>30</v>
      </c>
      <c r="E15" s="4">
        <v>32</v>
      </c>
      <c r="F15" s="4">
        <v>31</v>
      </c>
      <c r="H15" s="4">
        <v>33</v>
      </c>
      <c r="J15" s="4">
        <v>31</v>
      </c>
      <c r="L15" s="4">
        <v>32</v>
      </c>
      <c r="M15" s="4">
        <v>30</v>
      </c>
      <c r="O15" s="4">
        <v>32</v>
      </c>
      <c r="Q15" s="4"/>
      <c r="S15" s="4">
        <v>33</v>
      </c>
      <c r="U15" s="4">
        <v>33</v>
      </c>
      <c r="V15" s="58">
        <v>0</v>
      </c>
      <c r="W15" s="58">
        <v>7</v>
      </c>
      <c r="X15" s="58">
        <v>0</v>
      </c>
    </row>
    <row r="16" spans="1:24" x14ac:dyDescent="0.25">
      <c r="A16" t="s">
        <v>158</v>
      </c>
      <c r="C16" s="4">
        <v>33</v>
      </c>
      <c r="E16" s="4">
        <v>33</v>
      </c>
      <c r="F16" s="4">
        <v>31</v>
      </c>
      <c r="H16" s="4">
        <v>35</v>
      </c>
      <c r="J16" s="4">
        <v>31</v>
      </c>
      <c r="L16" s="4">
        <v>33</v>
      </c>
      <c r="M16" s="4">
        <v>33</v>
      </c>
      <c r="O16" s="4">
        <v>31</v>
      </c>
      <c r="Q16" s="4"/>
      <c r="S16" s="4">
        <v>34</v>
      </c>
      <c r="U16" s="4">
        <v>36</v>
      </c>
      <c r="V16" s="58">
        <v>0</v>
      </c>
      <c r="W16" s="58">
        <v>14</v>
      </c>
      <c r="X16" s="58">
        <v>0</v>
      </c>
    </row>
    <row r="17" spans="1:24" x14ac:dyDescent="0.25">
      <c r="A17" t="s">
        <v>159</v>
      </c>
      <c r="C17" s="4">
        <v>15</v>
      </c>
      <c r="E17" s="4">
        <v>14</v>
      </c>
      <c r="F17" s="4">
        <v>15</v>
      </c>
      <c r="H17" s="4">
        <v>15</v>
      </c>
      <c r="J17" s="4">
        <v>15</v>
      </c>
      <c r="L17" s="4">
        <v>14</v>
      </c>
      <c r="M17" s="4">
        <v>15</v>
      </c>
      <c r="O17" s="4">
        <v>13</v>
      </c>
      <c r="Q17" s="4"/>
      <c r="S17" s="4">
        <v>15</v>
      </c>
      <c r="U17" s="4">
        <v>16</v>
      </c>
      <c r="V17" s="58">
        <v>0</v>
      </c>
      <c r="W17" s="58">
        <v>6</v>
      </c>
      <c r="X17" s="58">
        <v>1</v>
      </c>
    </row>
    <row r="18" spans="1:24" ht="15.75" thickBot="1" x14ac:dyDescent="0.3"/>
    <row r="19" spans="1:24" ht="15.75" thickBot="1" x14ac:dyDescent="0.3">
      <c r="A19" s="8" t="s">
        <v>27</v>
      </c>
      <c r="C19" s="5">
        <f>+SUM(C10:C17)</f>
        <v>203</v>
      </c>
      <c r="E19" s="5">
        <f>+SUM(E10:E17)</f>
        <v>197</v>
      </c>
      <c r="F19" s="5">
        <f>+SUM(F10:F17)</f>
        <v>196</v>
      </c>
      <c r="H19" s="5">
        <f>+SUM(H10:H17)</f>
        <v>205</v>
      </c>
      <c r="J19" s="5">
        <f>+SUM(J10:J17)</f>
        <v>195</v>
      </c>
      <c r="L19" s="5">
        <f>+SUM(L10:L17)</f>
        <v>199</v>
      </c>
      <c r="M19" s="5">
        <f>+SUM(M10:M17)</f>
        <v>195</v>
      </c>
      <c r="O19" s="5">
        <f t="shared" ref="O19:S19" si="0">+SUM(O10:O17)</f>
        <v>197</v>
      </c>
      <c r="Q19" s="5">
        <f t="shared" si="0"/>
        <v>100</v>
      </c>
      <c r="S19" s="5">
        <f t="shared" si="0"/>
        <v>104</v>
      </c>
      <c r="U19" s="5">
        <f>+SUM(U10:U17)</f>
        <v>213</v>
      </c>
      <c r="V19" s="5">
        <f>+SUM(V10:V17)</f>
        <v>17</v>
      </c>
      <c r="W19" s="5">
        <f>+SUM(W10:W17)</f>
        <v>58</v>
      </c>
      <c r="X19" s="5">
        <f>+SUM(X10:X17)</f>
        <v>1</v>
      </c>
    </row>
    <row r="20" spans="1:24" x14ac:dyDescent="0.25">
      <c r="A20" s="9" t="s">
        <v>217</v>
      </c>
      <c r="C20" s="12">
        <v>17</v>
      </c>
      <c r="D20" s="1"/>
      <c r="E20" s="12">
        <v>16</v>
      </c>
      <c r="F20" s="12">
        <v>17</v>
      </c>
      <c r="G20" s="1"/>
      <c r="H20" s="12">
        <v>15</v>
      </c>
      <c r="I20" s="1"/>
      <c r="J20" s="12">
        <v>14</v>
      </c>
      <c r="K20" s="1"/>
      <c r="L20" s="12">
        <v>16</v>
      </c>
      <c r="M20" s="12">
        <v>16</v>
      </c>
      <c r="O20" s="12">
        <v>15</v>
      </c>
      <c r="Q20" s="12">
        <v>13</v>
      </c>
      <c r="S20" s="12">
        <v>3</v>
      </c>
    </row>
    <row r="21" spans="1:24" x14ac:dyDescent="0.25">
      <c r="A21" s="9" t="s">
        <v>28</v>
      </c>
      <c r="C21" s="12">
        <v>57</v>
      </c>
      <c r="D21" s="1"/>
      <c r="E21" s="12">
        <v>51</v>
      </c>
      <c r="F21" s="12">
        <v>51</v>
      </c>
      <c r="G21" s="1"/>
      <c r="H21" s="12">
        <v>53</v>
      </c>
      <c r="I21" s="1"/>
      <c r="J21" s="12">
        <v>52</v>
      </c>
      <c r="K21" s="1"/>
      <c r="L21" s="12">
        <v>53</v>
      </c>
      <c r="M21" s="12">
        <v>49</v>
      </c>
      <c r="N21" s="76"/>
      <c r="O21" s="12">
        <v>50</v>
      </c>
      <c r="P21" s="76"/>
      <c r="Q21" s="12">
        <v>25</v>
      </c>
      <c r="S21" s="12">
        <v>29</v>
      </c>
    </row>
    <row r="22" spans="1:24" ht="15.75" thickBot="1" x14ac:dyDescent="0.3">
      <c r="A22" s="10" t="s">
        <v>29</v>
      </c>
      <c r="C22" s="13">
        <v>1</v>
      </c>
      <c r="D22" s="1"/>
      <c r="E22" s="13">
        <v>1</v>
      </c>
      <c r="F22" s="13">
        <v>1</v>
      </c>
      <c r="G22" s="1"/>
      <c r="H22" s="13">
        <v>1</v>
      </c>
      <c r="I22" s="1"/>
      <c r="J22" s="13">
        <v>1</v>
      </c>
      <c r="K22" s="1"/>
      <c r="L22" s="13">
        <v>1</v>
      </c>
      <c r="M22" s="13">
        <v>1</v>
      </c>
      <c r="O22" s="13">
        <v>1</v>
      </c>
      <c r="Q22" s="13">
        <v>0</v>
      </c>
      <c r="S22" s="13">
        <v>1</v>
      </c>
    </row>
    <row r="23" spans="1:24" ht="15.75" thickBot="1" x14ac:dyDescent="0.3">
      <c r="A23" s="8" t="s">
        <v>31</v>
      </c>
      <c r="C23" s="5">
        <f>+SUM(C19:C22)</f>
        <v>278</v>
      </c>
      <c r="E23" s="5">
        <f>+SUM(E19:E22)</f>
        <v>265</v>
      </c>
      <c r="F23" s="5">
        <f>+SUM(F19:F22)</f>
        <v>265</v>
      </c>
      <c r="H23" s="5">
        <f>+SUM(H19:H22)</f>
        <v>274</v>
      </c>
      <c r="J23" s="5">
        <f>+SUM(J19:J22)</f>
        <v>262</v>
      </c>
      <c r="L23" s="5">
        <f>+SUM(L19:L22)</f>
        <v>269</v>
      </c>
      <c r="M23" s="5">
        <f>+SUM(M19:M22)</f>
        <v>261</v>
      </c>
      <c r="O23" s="5">
        <f>+SUM(O19:O22)</f>
        <v>263</v>
      </c>
      <c r="Q23" s="5">
        <f>+SUM(Q19:Q22)</f>
        <v>138</v>
      </c>
      <c r="S23" s="5">
        <f>+SUM(S19:S22)</f>
        <v>137</v>
      </c>
    </row>
  </sheetData>
  <mergeCells count="23">
    <mergeCell ref="K6:K8"/>
    <mergeCell ref="C2:F2"/>
    <mergeCell ref="C3:C4"/>
    <mergeCell ref="E3:F4"/>
    <mergeCell ref="H3:H4"/>
    <mergeCell ref="J3:J4"/>
    <mergeCell ref="D6:D8"/>
    <mergeCell ref="F6:F8"/>
    <mergeCell ref="I6:I8"/>
    <mergeCell ref="C6:C8"/>
    <mergeCell ref="E6:E8"/>
    <mergeCell ref="H6:H8"/>
    <mergeCell ref="G6:G8"/>
    <mergeCell ref="J6:J8"/>
    <mergeCell ref="L3:M3"/>
    <mergeCell ref="L4:M4"/>
    <mergeCell ref="Q3:S3"/>
    <mergeCell ref="O3:O4"/>
    <mergeCell ref="M6:M8"/>
    <mergeCell ref="S6:S8"/>
    <mergeCell ref="O6:O8"/>
    <mergeCell ref="Q6:Q8"/>
    <mergeCell ref="L6:L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3"/>
  <sheetViews>
    <sheetView zoomScale="75" zoomScaleNormal="75" zoomScaleSheetLayoutView="75" workbookViewId="0">
      <pane xSplit="1" topLeftCell="B1" activePane="topRight" state="frozen"/>
      <selection activeCell="D4" sqref="D4"/>
      <selection pane="topRight" activeCell="D4" sqref="D4"/>
    </sheetView>
  </sheetViews>
  <sheetFormatPr defaultRowHeight="15" x14ac:dyDescent="0.25"/>
  <cols>
    <col min="1" max="1" width="19.570312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.425781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22" width="12.7109375" customWidth="1"/>
    <col min="23" max="41" width="13.42578125" customWidth="1"/>
  </cols>
  <sheetData>
    <row r="2" spans="1:22" x14ac:dyDescent="0.25">
      <c r="C2" s="90" t="str">
        <f>+'Lead Sheet (R)'!H2</f>
        <v>2nd Legislative District</v>
      </c>
      <c r="D2" s="90"/>
      <c r="E2" s="90"/>
      <c r="F2" s="90"/>
      <c r="H2" s="3"/>
      <c r="O2" s="2"/>
      <c r="Q2" s="2"/>
    </row>
    <row r="3" spans="1:22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95" t="s">
        <v>39</v>
      </c>
      <c r="P3" s="95"/>
      <c r="Q3" s="95"/>
      <c r="R3" s="44"/>
    </row>
    <row r="4" spans="1:22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O4" s="32" t="s">
        <v>40</v>
      </c>
      <c r="Q4" s="42" t="s">
        <v>41</v>
      </c>
      <c r="R4" s="44"/>
    </row>
    <row r="5" spans="1:22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O5" s="2"/>
      <c r="Q5" s="2"/>
      <c r="S5" s="17"/>
      <c r="T5" s="17"/>
      <c r="U5" s="17"/>
    </row>
    <row r="6" spans="1:22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O6" s="92" t="s">
        <v>246</v>
      </c>
      <c r="Q6" s="92" t="s">
        <v>246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O7" s="93"/>
      <c r="Q7" s="93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O8" s="94"/>
      <c r="Q8" s="94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O9" s="1"/>
      <c r="Q9" s="1"/>
      <c r="S9" s="1"/>
      <c r="T9" s="1"/>
      <c r="U9" s="1"/>
    </row>
    <row r="10" spans="1:22" x14ac:dyDescent="0.25">
      <c r="A10" t="s">
        <v>160</v>
      </c>
      <c r="C10" s="4">
        <v>5</v>
      </c>
      <c r="E10" s="4">
        <v>3</v>
      </c>
      <c r="F10" s="4">
        <v>4</v>
      </c>
      <c r="H10" s="4">
        <v>4</v>
      </c>
      <c r="J10" s="4">
        <v>4</v>
      </c>
      <c r="L10" s="4">
        <v>3</v>
      </c>
      <c r="M10" s="4">
        <v>5</v>
      </c>
      <c r="O10" s="4"/>
      <c r="Q10" s="4"/>
      <c r="S10" s="4">
        <v>5</v>
      </c>
      <c r="T10" s="58">
        <v>0</v>
      </c>
      <c r="U10" s="58">
        <v>7</v>
      </c>
      <c r="V10" s="58">
        <v>0</v>
      </c>
    </row>
    <row r="11" spans="1:22" x14ac:dyDescent="0.25">
      <c r="A11" t="s">
        <v>161</v>
      </c>
      <c r="C11" s="4">
        <v>9</v>
      </c>
      <c r="E11" s="4">
        <v>8</v>
      </c>
      <c r="F11" s="4">
        <v>9</v>
      </c>
      <c r="H11" s="4">
        <v>9</v>
      </c>
      <c r="J11" s="4">
        <v>9</v>
      </c>
      <c r="L11" s="4">
        <v>9</v>
      </c>
      <c r="M11" s="4">
        <v>9</v>
      </c>
      <c r="O11" s="4"/>
      <c r="Q11" s="4"/>
      <c r="S11" s="4">
        <v>9</v>
      </c>
      <c r="T11" s="58">
        <v>1</v>
      </c>
      <c r="U11" s="58">
        <v>2</v>
      </c>
      <c r="V11" s="58">
        <v>0</v>
      </c>
    </row>
    <row r="12" spans="1:22" x14ac:dyDescent="0.25">
      <c r="A12" t="s">
        <v>162</v>
      </c>
      <c r="C12" s="4">
        <v>6</v>
      </c>
      <c r="E12" s="4">
        <v>6</v>
      </c>
      <c r="F12" s="4">
        <v>6</v>
      </c>
      <c r="H12" s="4">
        <v>6</v>
      </c>
      <c r="J12" s="4">
        <v>6</v>
      </c>
      <c r="L12" s="4">
        <v>6</v>
      </c>
      <c r="M12" s="4">
        <v>6</v>
      </c>
      <c r="O12" s="4"/>
      <c r="Q12" s="4"/>
      <c r="S12" s="4">
        <v>6</v>
      </c>
      <c r="T12" s="58">
        <v>0</v>
      </c>
      <c r="U12" s="58">
        <v>4</v>
      </c>
      <c r="V12" s="58">
        <v>0</v>
      </c>
    </row>
    <row r="13" spans="1:22" x14ac:dyDescent="0.25">
      <c r="A13" t="s">
        <v>163</v>
      </c>
      <c r="C13" s="4">
        <v>4</v>
      </c>
      <c r="E13" s="4">
        <v>4</v>
      </c>
      <c r="F13" s="4">
        <v>4</v>
      </c>
      <c r="H13" s="4">
        <v>4</v>
      </c>
      <c r="J13" s="4">
        <v>4</v>
      </c>
      <c r="L13" s="4">
        <v>4</v>
      </c>
      <c r="M13" s="4">
        <v>4</v>
      </c>
      <c r="O13" s="4"/>
      <c r="Q13" s="4"/>
      <c r="S13" s="4">
        <v>4</v>
      </c>
      <c r="T13" s="58">
        <v>0</v>
      </c>
      <c r="U13" s="58">
        <v>3</v>
      </c>
      <c r="V13" s="58">
        <v>0</v>
      </c>
    </row>
    <row r="14" spans="1:22" x14ac:dyDescent="0.25">
      <c r="A14" t="s">
        <v>164</v>
      </c>
      <c r="C14" s="4">
        <v>6</v>
      </c>
      <c r="E14" s="4">
        <v>5</v>
      </c>
      <c r="F14" s="4">
        <v>6</v>
      </c>
      <c r="H14" s="4">
        <v>5</v>
      </c>
      <c r="J14" s="4">
        <v>4</v>
      </c>
      <c r="L14" s="4">
        <v>5</v>
      </c>
      <c r="M14" s="4">
        <v>5</v>
      </c>
      <c r="O14" s="4"/>
      <c r="Q14" s="4"/>
      <c r="S14" s="4">
        <v>6</v>
      </c>
      <c r="T14" s="58">
        <v>0</v>
      </c>
      <c r="U14" s="58">
        <v>3</v>
      </c>
      <c r="V14" s="58">
        <v>0</v>
      </c>
    </row>
    <row r="15" spans="1:22" x14ac:dyDescent="0.25">
      <c r="A15" t="s">
        <v>165</v>
      </c>
      <c r="C15" s="4">
        <v>4</v>
      </c>
      <c r="E15" s="4">
        <v>4</v>
      </c>
      <c r="F15" s="4">
        <v>4</v>
      </c>
      <c r="H15" s="4">
        <v>4</v>
      </c>
      <c r="J15" s="4">
        <v>3</v>
      </c>
      <c r="L15" s="4">
        <v>4</v>
      </c>
      <c r="M15" s="4">
        <v>4</v>
      </c>
      <c r="O15" s="4"/>
      <c r="Q15" s="4"/>
      <c r="S15" s="4">
        <v>4</v>
      </c>
      <c r="T15" s="58">
        <v>1</v>
      </c>
      <c r="U15" s="58">
        <v>1</v>
      </c>
      <c r="V15" s="58">
        <v>0</v>
      </c>
    </row>
    <row r="16" spans="1:22" x14ac:dyDescent="0.25">
      <c r="A16" t="s">
        <v>166</v>
      </c>
      <c r="C16" s="4">
        <v>2</v>
      </c>
      <c r="E16" s="4">
        <v>2</v>
      </c>
      <c r="F16" s="4">
        <v>2</v>
      </c>
      <c r="H16" s="4">
        <v>2</v>
      </c>
      <c r="J16" s="4">
        <v>2</v>
      </c>
      <c r="L16" s="4">
        <v>2</v>
      </c>
      <c r="M16" s="4">
        <v>2</v>
      </c>
      <c r="O16" s="4"/>
      <c r="Q16" s="4"/>
      <c r="S16" s="4">
        <v>2</v>
      </c>
      <c r="T16" s="58">
        <v>0</v>
      </c>
      <c r="U16" s="58">
        <v>4</v>
      </c>
      <c r="V16" s="58">
        <v>0</v>
      </c>
    </row>
    <row r="17" spans="1:22" x14ac:dyDescent="0.25">
      <c r="A17" t="s">
        <v>167</v>
      </c>
      <c r="C17" s="4">
        <v>9</v>
      </c>
      <c r="E17" s="4">
        <v>9</v>
      </c>
      <c r="F17" s="4">
        <v>9</v>
      </c>
      <c r="H17" s="4">
        <v>9</v>
      </c>
      <c r="J17" s="4">
        <v>8</v>
      </c>
      <c r="L17" s="4">
        <v>8</v>
      </c>
      <c r="M17" s="4">
        <v>8</v>
      </c>
      <c r="O17" s="4"/>
      <c r="Q17" s="4"/>
      <c r="S17" s="4">
        <v>12</v>
      </c>
      <c r="T17" s="58">
        <v>0</v>
      </c>
      <c r="U17" s="58">
        <v>2</v>
      </c>
      <c r="V17" s="58">
        <v>0</v>
      </c>
    </row>
    <row r="18" spans="1:22" ht="15.75" thickBot="1" x14ac:dyDescent="0.3"/>
    <row r="19" spans="1:22" ht="15.75" thickBot="1" x14ac:dyDescent="0.3">
      <c r="A19" s="8" t="s">
        <v>27</v>
      </c>
      <c r="C19" s="5">
        <f>+SUM(C10:C17)</f>
        <v>45</v>
      </c>
      <c r="E19" s="5">
        <f>+SUM(E10:E17)</f>
        <v>41</v>
      </c>
      <c r="F19" s="5">
        <f>+SUM(F10:F17)</f>
        <v>44</v>
      </c>
      <c r="H19" s="5">
        <f>+SUM(H10:H17)</f>
        <v>43</v>
      </c>
      <c r="J19" s="5">
        <f>+SUM(J10:J17)</f>
        <v>40</v>
      </c>
      <c r="L19" s="5">
        <f>+SUM(L10:L17)</f>
        <v>41</v>
      </c>
      <c r="M19" s="5">
        <f>+SUM(M10:M17)</f>
        <v>43</v>
      </c>
      <c r="O19" s="5">
        <f t="shared" ref="O19:Q19" si="0">+SUM(O10:O17)</f>
        <v>0</v>
      </c>
      <c r="Q19" s="5">
        <f t="shared" si="0"/>
        <v>0</v>
      </c>
      <c r="S19" s="5">
        <f>+SUM(S10:S17)</f>
        <v>48</v>
      </c>
      <c r="T19" s="5">
        <f>+SUM(T10:T17)</f>
        <v>2</v>
      </c>
      <c r="U19" s="5">
        <f>+SUM(U10:U17)</f>
        <v>26</v>
      </c>
      <c r="V19" s="5">
        <f>+SUM(V10:V17)</f>
        <v>0</v>
      </c>
    </row>
    <row r="20" spans="1:22" x14ac:dyDescent="0.25">
      <c r="A20" s="9" t="s">
        <v>217</v>
      </c>
      <c r="C20" s="12">
        <v>2</v>
      </c>
      <c r="D20" s="1"/>
      <c r="E20" s="12">
        <v>1</v>
      </c>
      <c r="F20" s="12">
        <v>2</v>
      </c>
      <c r="G20" s="1"/>
      <c r="H20" s="12">
        <v>2</v>
      </c>
      <c r="I20" s="1"/>
      <c r="J20" s="12">
        <v>2</v>
      </c>
      <c r="K20" s="1"/>
      <c r="L20" s="12">
        <v>2</v>
      </c>
      <c r="M20" s="12">
        <v>2</v>
      </c>
      <c r="O20" s="12"/>
      <c r="Q20" s="12"/>
    </row>
    <row r="21" spans="1:22" x14ac:dyDescent="0.25">
      <c r="A21" s="9" t="s">
        <v>28</v>
      </c>
      <c r="C21" s="12">
        <v>26</v>
      </c>
      <c r="D21" s="1"/>
      <c r="E21" s="12">
        <v>24</v>
      </c>
      <c r="F21" s="12">
        <v>25</v>
      </c>
      <c r="G21" s="1"/>
      <c r="H21" s="12">
        <v>25</v>
      </c>
      <c r="I21" s="1"/>
      <c r="J21" s="12">
        <v>23</v>
      </c>
      <c r="K21" s="1"/>
      <c r="L21" s="12">
        <v>23</v>
      </c>
      <c r="M21" s="12">
        <v>22</v>
      </c>
      <c r="O21" s="12"/>
      <c r="Q21" s="12"/>
    </row>
    <row r="22" spans="1:22" ht="15.75" thickBot="1" x14ac:dyDescent="0.3">
      <c r="A22" s="10" t="s">
        <v>29</v>
      </c>
      <c r="C22" s="13">
        <v>0</v>
      </c>
      <c r="D22" s="1"/>
      <c r="E22" s="13">
        <v>0</v>
      </c>
      <c r="F22" s="13">
        <v>0</v>
      </c>
      <c r="G22" s="1"/>
      <c r="H22" s="13">
        <v>0</v>
      </c>
      <c r="I22" s="1"/>
      <c r="J22" s="13">
        <v>0</v>
      </c>
      <c r="K22" s="1"/>
      <c r="L22" s="13">
        <v>0</v>
      </c>
      <c r="M22" s="13">
        <v>0</v>
      </c>
      <c r="O22" s="13"/>
      <c r="Q22" s="13"/>
    </row>
    <row r="23" spans="1:22" ht="15.75" thickBot="1" x14ac:dyDescent="0.3">
      <c r="A23" s="8" t="s">
        <v>31</v>
      </c>
      <c r="C23" s="5">
        <f>+SUM(C19:C22)</f>
        <v>73</v>
      </c>
      <c r="E23" s="5">
        <f>+SUM(E19:E22)</f>
        <v>66</v>
      </c>
      <c r="F23" s="5">
        <f>+SUM(F19:F22)</f>
        <v>71</v>
      </c>
      <c r="H23" s="5">
        <f>+SUM(H19:H22)</f>
        <v>70</v>
      </c>
      <c r="J23" s="5">
        <f>+SUM(J19:J22)</f>
        <v>65</v>
      </c>
      <c r="L23" s="5">
        <f>+SUM(L19:L22)</f>
        <v>66</v>
      </c>
      <c r="M23" s="5">
        <f>+SUM(M19:M22)</f>
        <v>67</v>
      </c>
      <c r="O23" s="5">
        <f>+SUM(O19:O22)</f>
        <v>0</v>
      </c>
      <c r="Q23" s="5">
        <f>+SUM(Q19:Q22)</f>
        <v>0</v>
      </c>
    </row>
  </sheetData>
  <mergeCells count="21">
    <mergeCell ref="C6:C8"/>
    <mergeCell ref="D6:D8"/>
    <mergeCell ref="E6:E8"/>
    <mergeCell ref="F6:F8"/>
    <mergeCell ref="H6:H8"/>
    <mergeCell ref="G6:G8"/>
    <mergeCell ref="O3:Q3"/>
    <mergeCell ref="C2:F2"/>
    <mergeCell ref="C3:C4"/>
    <mergeCell ref="E3:F4"/>
    <mergeCell ref="H3:H4"/>
    <mergeCell ref="J3:J4"/>
    <mergeCell ref="L3:M3"/>
    <mergeCell ref="L4:M4"/>
    <mergeCell ref="I6:I8"/>
    <mergeCell ref="K6:K8"/>
    <mergeCell ref="O6:O8"/>
    <mergeCell ref="Q6:Q8"/>
    <mergeCell ref="L6:L8"/>
    <mergeCell ref="J6:J8"/>
    <mergeCell ref="M6:M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0.5703125" bestFit="1" customWidth="1"/>
    <col min="2" max="2" width="1.5703125" customWidth="1"/>
    <col min="3" max="3" width="11.7109375" customWidth="1"/>
    <col min="4" max="4" width="1.7109375" customWidth="1"/>
    <col min="5" max="5" width="10.7109375" customWidth="1"/>
    <col min="6" max="6" width="10.425781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5703125" customWidth="1"/>
    <col min="15" max="15" width="12.140625" customWidth="1"/>
    <col min="16" max="16" width="1.7109375" customWidth="1"/>
    <col min="17" max="17" width="12.140625" customWidth="1"/>
    <col min="18" max="18" width="1.7109375" customWidth="1"/>
    <col min="19" max="22" width="12.7109375" customWidth="1"/>
  </cols>
  <sheetData>
    <row r="1" spans="1:22" ht="15.75" customHeight="1" x14ac:dyDescent="0.25"/>
    <row r="2" spans="1:22" ht="15.75" customHeight="1" x14ac:dyDescent="0.25">
      <c r="C2" s="90" t="str">
        <f>+'Lead Sheet (R)'!H2</f>
        <v>2nd Legislative District</v>
      </c>
      <c r="D2" s="90"/>
      <c r="E2" s="90"/>
      <c r="F2" s="90"/>
      <c r="H2" s="3"/>
    </row>
    <row r="3" spans="1:22" ht="15.7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104" t="s">
        <v>39</v>
      </c>
      <c r="P3" s="104"/>
      <c r="Q3" s="104"/>
    </row>
    <row r="4" spans="1:22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O4" s="2" t="s">
        <v>40</v>
      </c>
      <c r="P4" s="1"/>
      <c r="Q4" s="2" t="s">
        <v>41</v>
      </c>
    </row>
    <row r="5" spans="1:22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O5" s="3"/>
      <c r="Q5" s="3"/>
      <c r="S5" s="17"/>
      <c r="T5" s="17"/>
      <c r="U5" s="17"/>
      <c r="V5" s="17"/>
    </row>
    <row r="6" spans="1:22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O6" s="92" t="s">
        <v>281</v>
      </c>
      <c r="Q6" s="92" t="s">
        <v>339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O7" s="93"/>
      <c r="Q7" s="93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O8" s="94"/>
      <c r="Q8" s="94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  <c r="V9" s="1"/>
    </row>
    <row r="10" spans="1:22" x14ac:dyDescent="0.25">
      <c r="A10" t="s">
        <v>168</v>
      </c>
      <c r="C10" s="4">
        <v>29</v>
      </c>
      <c r="E10" s="4">
        <v>30</v>
      </c>
      <c r="F10" s="4">
        <v>28</v>
      </c>
      <c r="H10" s="4">
        <v>29</v>
      </c>
      <c r="J10" s="4">
        <v>28</v>
      </c>
      <c r="L10" s="4">
        <v>30</v>
      </c>
      <c r="M10" s="4">
        <v>27</v>
      </c>
      <c r="O10" s="4">
        <v>25</v>
      </c>
      <c r="Q10" s="4"/>
      <c r="S10" s="4">
        <v>31</v>
      </c>
      <c r="T10" s="4">
        <v>0</v>
      </c>
      <c r="U10" s="4">
        <v>6</v>
      </c>
      <c r="V10" s="59">
        <v>0</v>
      </c>
    </row>
    <row r="11" spans="1:22" x14ac:dyDescent="0.25">
      <c r="A11" t="s">
        <v>169</v>
      </c>
      <c r="C11" s="4">
        <v>38</v>
      </c>
      <c r="E11" s="4">
        <v>38</v>
      </c>
      <c r="F11" s="4">
        <v>37</v>
      </c>
      <c r="H11" s="4">
        <v>39</v>
      </c>
      <c r="J11" s="4">
        <v>36</v>
      </c>
      <c r="L11" s="4">
        <v>37</v>
      </c>
      <c r="M11" s="4">
        <v>38</v>
      </c>
      <c r="O11" s="4"/>
      <c r="Q11" s="4">
        <v>38</v>
      </c>
      <c r="S11" s="4">
        <v>41</v>
      </c>
      <c r="T11" s="4">
        <v>0</v>
      </c>
      <c r="U11" s="4">
        <v>2</v>
      </c>
      <c r="V11" s="59">
        <v>0</v>
      </c>
    </row>
    <row r="12" spans="1:22" ht="15.75" thickBot="1" x14ac:dyDescent="0.3"/>
    <row r="13" spans="1:22" ht="15.75" thickBot="1" x14ac:dyDescent="0.3">
      <c r="A13" s="8" t="s">
        <v>27</v>
      </c>
      <c r="C13" s="5">
        <f>+SUM(C10:C11)</f>
        <v>67</v>
      </c>
      <c r="E13" s="5">
        <f>+SUM(E10:E11)</f>
        <v>68</v>
      </c>
      <c r="F13" s="5">
        <f>+SUM(F10:F11)</f>
        <v>65</v>
      </c>
      <c r="H13" s="5">
        <f>+SUM(H10:H11)</f>
        <v>68</v>
      </c>
      <c r="J13" s="5">
        <f>+SUM(J10:J11)</f>
        <v>64</v>
      </c>
      <c r="L13" s="5">
        <f>+SUM(L10:L11)</f>
        <v>67</v>
      </c>
      <c r="M13" s="5">
        <f>+SUM(M10:M11)</f>
        <v>65</v>
      </c>
      <c r="O13" s="5">
        <f>+SUM(O10:O11)</f>
        <v>25</v>
      </c>
      <c r="Q13" s="5">
        <f>+SUM(Q10:Q11)</f>
        <v>38</v>
      </c>
      <c r="S13" s="5">
        <f>+SUM(S10:S11)</f>
        <v>72</v>
      </c>
      <c r="T13" s="5">
        <f>+SUM(T10:T11)</f>
        <v>0</v>
      </c>
      <c r="U13" s="5">
        <f>+SUM(U10:U11)</f>
        <v>8</v>
      </c>
      <c r="V13" s="5">
        <f>+SUM(V10:V11)</f>
        <v>0</v>
      </c>
    </row>
    <row r="14" spans="1:22" x14ac:dyDescent="0.25">
      <c r="A14" s="9" t="s">
        <v>217</v>
      </c>
      <c r="C14" s="12">
        <v>0</v>
      </c>
      <c r="D14" s="1"/>
      <c r="E14" s="12">
        <v>0</v>
      </c>
      <c r="F14" s="12">
        <v>0</v>
      </c>
      <c r="G14" s="1"/>
      <c r="H14" s="12">
        <v>0</v>
      </c>
      <c r="I14" s="1"/>
      <c r="J14" s="12">
        <v>0</v>
      </c>
      <c r="K14" s="1"/>
      <c r="L14" s="12">
        <v>0</v>
      </c>
      <c r="M14" s="12">
        <v>0</v>
      </c>
      <c r="O14" s="12">
        <v>0</v>
      </c>
      <c r="P14" s="1"/>
      <c r="Q14" s="12">
        <v>0</v>
      </c>
      <c r="R14" s="1"/>
    </row>
    <row r="15" spans="1:22" x14ac:dyDescent="0.25">
      <c r="A15" s="9" t="s">
        <v>28</v>
      </c>
      <c r="C15" s="12">
        <v>8</v>
      </c>
      <c r="D15" s="1"/>
      <c r="E15" s="12">
        <v>7</v>
      </c>
      <c r="F15" s="12">
        <v>8</v>
      </c>
      <c r="G15" s="1"/>
      <c r="H15" s="12">
        <v>8</v>
      </c>
      <c r="I15" s="1"/>
      <c r="J15" s="12">
        <v>8</v>
      </c>
      <c r="K15" s="1"/>
      <c r="L15" s="12">
        <v>8</v>
      </c>
      <c r="M15" s="12">
        <v>7</v>
      </c>
      <c r="O15" s="12">
        <v>4</v>
      </c>
      <c r="P15" s="1"/>
      <c r="Q15" s="12">
        <v>2</v>
      </c>
      <c r="R15" s="1"/>
    </row>
    <row r="16" spans="1:22" ht="15.75" thickBot="1" x14ac:dyDescent="0.3">
      <c r="A16" s="10" t="s">
        <v>29</v>
      </c>
      <c r="C16" s="12">
        <v>0</v>
      </c>
      <c r="D16" s="1"/>
      <c r="E16" s="12">
        <v>0</v>
      </c>
      <c r="F16" s="12">
        <v>0</v>
      </c>
      <c r="G16" s="1"/>
      <c r="H16" s="12">
        <v>0</v>
      </c>
      <c r="I16" s="1"/>
      <c r="J16" s="12">
        <v>0</v>
      </c>
      <c r="K16" s="1"/>
      <c r="L16" s="12">
        <v>0</v>
      </c>
      <c r="M16" s="12">
        <v>0</v>
      </c>
      <c r="O16" s="12">
        <v>0</v>
      </c>
      <c r="P16" s="1"/>
      <c r="Q16" s="12">
        <v>0</v>
      </c>
      <c r="R16" s="1"/>
    </row>
    <row r="17" spans="1:17" ht="15.75" thickBot="1" x14ac:dyDescent="0.3">
      <c r="A17" s="8" t="s">
        <v>31</v>
      </c>
      <c r="C17" s="5">
        <f>+SUM(C13:C16)</f>
        <v>75</v>
      </c>
      <c r="E17" s="5">
        <f>+SUM(E13:E16)</f>
        <v>75</v>
      </c>
      <c r="F17" s="5">
        <f>+SUM(F13:F16)</f>
        <v>73</v>
      </c>
      <c r="H17" s="5">
        <f>+SUM(H13:H16)</f>
        <v>76</v>
      </c>
      <c r="J17" s="5">
        <f>+SUM(J13:J16)</f>
        <v>72</v>
      </c>
      <c r="L17" s="5">
        <f>+SUM(L13:L16)</f>
        <v>75</v>
      </c>
      <c r="M17" s="5">
        <f>+SUM(M13:M16)</f>
        <v>72</v>
      </c>
      <c r="O17" s="5">
        <f>+SUM(O13:O16)</f>
        <v>29</v>
      </c>
      <c r="Q17" s="5">
        <f>+SUM(Q13:Q16)</f>
        <v>40</v>
      </c>
    </row>
  </sheetData>
  <mergeCells count="21">
    <mergeCell ref="O6:O8"/>
    <mergeCell ref="Q6:Q8"/>
    <mergeCell ref="O3:Q3"/>
    <mergeCell ref="M6:M8"/>
    <mergeCell ref="C2:F2"/>
    <mergeCell ref="C3:C4"/>
    <mergeCell ref="E3:F4"/>
    <mergeCell ref="J3:J4"/>
    <mergeCell ref="L3:M3"/>
    <mergeCell ref="L4:M4"/>
    <mergeCell ref="H3:H4"/>
    <mergeCell ref="H6:H8"/>
    <mergeCell ref="I6:I8"/>
    <mergeCell ref="L6:L8"/>
    <mergeCell ref="G6:G8"/>
    <mergeCell ref="C6:C8"/>
    <mergeCell ref="D6:D8"/>
    <mergeCell ref="E6:E8"/>
    <mergeCell ref="F6:F8"/>
    <mergeCell ref="J6:J8"/>
    <mergeCell ref="K6:K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4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9.570312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.425781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5" width="10.7109375" customWidth="1"/>
    <col min="16" max="16" width="1.7109375" customWidth="1"/>
    <col min="17" max="17" width="15.28515625" customWidth="1"/>
    <col min="18" max="18" width="1.7109375" customWidth="1"/>
    <col min="19" max="19" width="12.140625" customWidth="1"/>
    <col min="20" max="20" width="1.7109375" customWidth="1"/>
    <col min="21" max="24" width="12.7109375" customWidth="1"/>
    <col min="25" max="43" width="13.42578125" customWidth="1"/>
  </cols>
  <sheetData>
    <row r="2" spans="1:24" x14ac:dyDescent="0.25">
      <c r="C2" s="90" t="str">
        <f>+'Lead Sheet (R)'!H2</f>
        <v>2nd Legislative District</v>
      </c>
      <c r="D2" s="90"/>
      <c r="E2" s="90"/>
      <c r="F2" s="90"/>
      <c r="H2" s="3"/>
      <c r="O2" s="2"/>
      <c r="Q2" s="2"/>
      <c r="S2" s="2"/>
    </row>
    <row r="3" spans="1:24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O3" s="95" t="s">
        <v>38</v>
      </c>
      <c r="P3" s="43"/>
      <c r="Q3" s="95" t="s">
        <v>39</v>
      </c>
      <c r="R3" s="95"/>
      <c r="S3" s="95"/>
      <c r="T3" s="43"/>
    </row>
    <row r="4" spans="1:24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O4" s="95"/>
      <c r="Q4" s="2" t="s">
        <v>40</v>
      </c>
      <c r="R4" s="1"/>
      <c r="S4" s="42" t="s">
        <v>41</v>
      </c>
    </row>
    <row r="5" spans="1:24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O5" s="2"/>
      <c r="Q5" s="2"/>
      <c r="S5" s="2"/>
      <c r="U5" s="17"/>
      <c r="V5" s="17"/>
      <c r="W5" s="17"/>
    </row>
    <row r="6" spans="1:24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O6" s="92" t="s">
        <v>282</v>
      </c>
      <c r="Q6" s="92" t="s">
        <v>283</v>
      </c>
      <c r="S6" s="92" t="s">
        <v>284</v>
      </c>
      <c r="U6" s="54" t="s">
        <v>27</v>
      </c>
      <c r="V6" s="46" t="s">
        <v>27</v>
      </c>
      <c r="W6" s="46" t="s">
        <v>27</v>
      </c>
      <c r="X6" s="48" t="s">
        <v>27</v>
      </c>
    </row>
    <row r="7" spans="1:24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O7" s="93"/>
      <c r="Q7" s="93"/>
      <c r="S7" s="93"/>
      <c r="U7" s="55" t="s">
        <v>286</v>
      </c>
      <c r="V7" s="17" t="s">
        <v>320</v>
      </c>
      <c r="W7" s="17" t="s">
        <v>321</v>
      </c>
      <c r="X7" s="49" t="s">
        <v>287</v>
      </c>
    </row>
    <row r="8" spans="1:24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O8" s="94"/>
      <c r="Q8" s="94"/>
      <c r="S8" s="94"/>
      <c r="U8" s="56" t="s">
        <v>323</v>
      </c>
      <c r="V8" s="47" t="s">
        <v>324</v>
      </c>
      <c r="W8" s="47" t="s">
        <v>325</v>
      </c>
      <c r="X8" s="50" t="s">
        <v>323</v>
      </c>
    </row>
    <row r="9" spans="1:24" ht="5.0999999999999996" customHeight="1" x14ac:dyDescent="0.25">
      <c r="O9" s="1"/>
      <c r="Q9" s="1"/>
      <c r="S9" s="1"/>
      <c r="U9" s="1"/>
      <c r="V9" s="1"/>
      <c r="W9" s="1"/>
    </row>
    <row r="10" spans="1:24" ht="15.75" customHeight="1" x14ac:dyDescent="0.25">
      <c r="A10" t="s">
        <v>170</v>
      </c>
      <c r="C10" s="4">
        <v>74</v>
      </c>
      <c r="E10" s="4">
        <v>71</v>
      </c>
      <c r="F10" s="4">
        <v>70</v>
      </c>
      <c r="H10" s="4">
        <v>73</v>
      </c>
      <c r="J10" s="4">
        <v>69</v>
      </c>
      <c r="L10" s="4">
        <v>73</v>
      </c>
      <c r="M10" s="4">
        <v>70</v>
      </c>
      <c r="O10" s="4">
        <v>75</v>
      </c>
      <c r="Q10" s="4">
        <v>69</v>
      </c>
      <c r="S10" s="4"/>
      <c r="U10" s="4">
        <v>79</v>
      </c>
      <c r="V10" s="58">
        <v>1</v>
      </c>
      <c r="W10" s="58">
        <v>14</v>
      </c>
      <c r="X10" s="58">
        <v>0</v>
      </c>
    </row>
    <row r="11" spans="1:24" ht="15.75" customHeight="1" x14ac:dyDescent="0.25">
      <c r="A11" t="s">
        <v>171</v>
      </c>
      <c r="C11" s="4">
        <v>45</v>
      </c>
      <c r="E11" s="4">
        <v>44</v>
      </c>
      <c r="F11" s="4">
        <v>42</v>
      </c>
      <c r="H11" s="4">
        <v>41</v>
      </c>
      <c r="J11" s="4">
        <v>44</v>
      </c>
      <c r="L11" s="4">
        <v>43</v>
      </c>
      <c r="M11" s="4">
        <v>42</v>
      </c>
      <c r="O11" s="4">
        <v>41</v>
      </c>
      <c r="Q11" s="4">
        <v>43</v>
      </c>
      <c r="S11" s="4"/>
      <c r="U11" s="4">
        <v>46</v>
      </c>
      <c r="V11" s="58">
        <v>1</v>
      </c>
      <c r="W11" s="58">
        <v>8</v>
      </c>
      <c r="X11" s="58">
        <v>0</v>
      </c>
    </row>
    <row r="12" spans="1:24" ht="15.75" customHeight="1" x14ac:dyDescent="0.25">
      <c r="A12" t="s">
        <v>172</v>
      </c>
      <c r="C12" s="4">
        <v>20</v>
      </c>
      <c r="E12" s="4">
        <v>18</v>
      </c>
      <c r="F12" s="4">
        <v>19</v>
      </c>
      <c r="H12" s="4">
        <v>19</v>
      </c>
      <c r="J12" s="4">
        <v>19</v>
      </c>
      <c r="L12" s="4">
        <v>20</v>
      </c>
      <c r="M12" s="4">
        <v>19</v>
      </c>
      <c r="O12" s="4">
        <v>22</v>
      </c>
      <c r="Q12" s="4">
        <v>19</v>
      </c>
      <c r="S12" s="4"/>
      <c r="U12" s="4">
        <v>22</v>
      </c>
      <c r="V12" s="58">
        <v>0</v>
      </c>
      <c r="W12" s="58">
        <v>1</v>
      </c>
      <c r="X12" s="58">
        <v>0</v>
      </c>
    </row>
    <row r="13" spans="1:24" ht="15.75" customHeight="1" x14ac:dyDescent="0.25">
      <c r="A13" t="s">
        <v>173</v>
      </c>
      <c r="C13" s="4">
        <v>54</v>
      </c>
      <c r="E13" s="4">
        <v>52</v>
      </c>
      <c r="F13" s="4">
        <v>51</v>
      </c>
      <c r="H13" s="4">
        <v>53</v>
      </c>
      <c r="J13" s="4">
        <v>50</v>
      </c>
      <c r="L13" s="4">
        <v>52</v>
      </c>
      <c r="M13" s="4">
        <v>46</v>
      </c>
      <c r="O13" s="4">
        <v>51</v>
      </c>
      <c r="Q13" s="4">
        <v>51</v>
      </c>
      <c r="S13" s="4"/>
      <c r="U13" s="4">
        <v>55</v>
      </c>
      <c r="V13" s="58">
        <v>5</v>
      </c>
      <c r="W13" s="58">
        <v>13</v>
      </c>
      <c r="X13" s="58">
        <v>0</v>
      </c>
    </row>
    <row r="14" spans="1:24" ht="15.75" customHeight="1" x14ac:dyDescent="0.25">
      <c r="A14" t="s">
        <v>174</v>
      </c>
      <c r="C14" s="4">
        <v>42</v>
      </c>
      <c r="E14" s="4">
        <v>39</v>
      </c>
      <c r="F14" s="4">
        <v>42</v>
      </c>
      <c r="H14" s="4">
        <v>39</v>
      </c>
      <c r="J14" s="4">
        <v>41</v>
      </c>
      <c r="L14" s="4">
        <v>41</v>
      </c>
      <c r="M14" s="4">
        <v>41</v>
      </c>
      <c r="O14" s="4">
        <v>40</v>
      </c>
      <c r="Q14" s="4"/>
      <c r="S14" s="4">
        <v>42</v>
      </c>
      <c r="U14" s="4">
        <v>42</v>
      </c>
      <c r="V14" s="58">
        <v>0</v>
      </c>
      <c r="W14" s="58">
        <v>13</v>
      </c>
      <c r="X14" s="58">
        <v>1</v>
      </c>
    </row>
    <row r="15" spans="1:24" ht="15.75" customHeight="1" x14ac:dyDescent="0.25">
      <c r="A15" t="s">
        <v>175</v>
      </c>
      <c r="C15" s="4">
        <v>24</v>
      </c>
      <c r="E15" s="4">
        <v>22</v>
      </c>
      <c r="F15" s="4">
        <v>24</v>
      </c>
      <c r="H15" s="4">
        <v>22</v>
      </c>
      <c r="J15" s="4">
        <v>23</v>
      </c>
      <c r="L15" s="4">
        <v>23</v>
      </c>
      <c r="M15" s="4">
        <v>21</v>
      </c>
      <c r="O15" s="4">
        <v>21</v>
      </c>
      <c r="Q15" s="4"/>
      <c r="S15" s="4">
        <v>22</v>
      </c>
      <c r="U15" s="4">
        <v>26</v>
      </c>
      <c r="V15" s="58">
        <v>0</v>
      </c>
      <c r="W15" s="58">
        <v>8</v>
      </c>
      <c r="X15" s="58">
        <v>0</v>
      </c>
    </row>
    <row r="16" spans="1:24" ht="15.75" customHeight="1" x14ac:dyDescent="0.25">
      <c r="A16" t="s">
        <v>176</v>
      </c>
      <c r="C16" s="4">
        <v>29</v>
      </c>
      <c r="E16" s="4">
        <v>29</v>
      </c>
      <c r="F16" s="4">
        <v>26</v>
      </c>
      <c r="H16" s="4">
        <v>28</v>
      </c>
      <c r="J16" s="4">
        <v>25</v>
      </c>
      <c r="L16" s="4">
        <v>26</v>
      </c>
      <c r="M16" s="4">
        <v>26</v>
      </c>
      <c r="O16" s="4">
        <v>26</v>
      </c>
      <c r="Q16" s="4"/>
      <c r="S16" s="4">
        <v>28</v>
      </c>
      <c r="U16" s="4">
        <v>30</v>
      </c>
      <c r="V16" s="58">
        <v>1</v>
      </c>
      <c r="W16" s="58">
        <v>6</v>
      </c>
      <c r="X16" s="58">
        <v>1</v>
      </c>
    </row>
    <row r="17" spans="1:24" ht="15.75" customHeight="1" x14ac:dyDescent="0.25">
      <c r="A17" t="s">
        <v>177</v>
      </c>
      <c r="C17" s="4">
        <v>34</v>
      </c>
      <c r="E17" s="4">
        <v>33</v>
      </c>
      <c r="F17" s="4">
        <v>36</v>
      </c>
      <c r="H17" s="4">
        <v>34</v>
      </c>
      <c r="J17" s="4">
        <v>35</v>
      </c>
      <c r="L17" s="4">
        <v>34</v>
      </c>
      <c r="M17" s="4">
        <v>33</v>
      </c>
      <c r="O17" s="4">
        <v>33</v>
      </c>
      <c r="Q17" s="4"/>
      <c r="S17" s="4">
        <v>37</v>
      </c>
      <c r="U17" s="4">
        <v>40</v>
      </c>
      <c r="V17" s="58">
        <v>0</v>
      </c>
      <c r="W17" s="58">
        <v>9</v>
      </c>
      <c r="X17" s="58">
        <v>1</v>
      </c>
    </row>
    <row r="18" spans="1:24" ht="15.75" thickBot="1" x14ac:dyDescent="0.3"/>
    <row r="19" spans="1:24" ht="15.75" thickBot="1" x14ac:dyDescent="0.3">
      <c r="A19" s="8" t="s">
        <v>27</v>
      </c>
      <c r="C19" s="5">
        <f>+SUM(C10:C17)</f>
        <v>322</v>
      </c>
      <c r="E19" s="5">
        <f>+SUM(E10:E17)</f>
        <v>308</v>
      </c>
      <c r="F19" s="5">
        <f>+SUM(F10:F17)</f>
        <v>310</v>
      </c>
      <c r="H19" s="5">
        <f>+SUM(H10:H17)</f>
        <v>309</v>
      </c>
      <c r="J19" s="5">
        <f>+SUM(J10:J17)</f>
        <v>306</v>
      </c>
      <c r="L19" s="5">
        <f>+SUM(L10:L17)</f>
        <v>312</v>
      </c>
      <c r="M19" s="5">
        <f>+SUM(M10:M17)</f>
        <v>298</v>
      </c>
      <c r="O19" s="5">
        <f t="shared" ref="O19:S19" si="0">+SUM(O10:O17)</f>
        <v>309</v>
      </c>
      <c r="Q19" s="5">
        <f t="shared" si="0"/>
        <v>182</v>
      </c>
      <c r="S19" s="5">
        <f t="shared" si="0"/>
        <v>129</v>
      </c>
      <c r="U19" s="5">
        <f>+SUM(U10:U17)</f>
        <v>340</v>
      </c>
      <c r="V19" s="5">
        <f>+SUM(V10:V17)</f>
        <v>8</v>
      </c>
      <c r="W19" s="5">
        <f>+SUM(W10:W17)</f>
        <v>72</v>
      </c>
      <c r="X19" s="5">
        <f>+SUM(X10:X17)</f>
        <v>3</v>
      </c>
    </row>
    <row r="20" spans="1:24" x14ac:dyDescent="0.25">
      <c r="A20" s="9" t="s">
        <v>217</v>
      </c>
      <c r="C20" s="12">
        <v>8</v>
      </c>
      <c r="D20" s="1"/>
      <c r="E20" s="12">
        <v>6</v>
      </c>
      <c r="F20" s="12">
        <v>5</v>
      </c>
      <c r="G20" s="1"/>
      <c r="H20" s="12">
        <v>7</v>
      </c>
      <c r="I20" s="1"/>
      <c r="J20" s="12">
        <v>7</v>
      </c>
      <c r="K20" s="1"/>
      <c r="L20" s="12">
        <v>6</v>
      </c>
      <c r="M20" s="12">
        <v>5</v>
      </c>
      <c r="O20" s="12">
        <v>8</v>
      </c>
      <c r="Q20" s="12">
        <v>6</v>
      </c>
      <c r="S20" s="12">
        <v>0</v>
      </c>
    </row>
    <row r="21" spans="1:24" x14ac:dyDescent="0.25">
      <c r="A21" s="9" t="s">
        <v>28</v>
      </c>
      <c r="C21" s="12">
        <v>72</v>
      </c>
      <c r="D21" s="1"/>
      <c r="E21" s="12">
        <v>70</v>
      </c>
      <c r="F21" s="12">
        <v>69</v>
      </c>
      <c r="G21" s="1"/>
      <c r="H21" s="12">
        <v>67</v>
      </c>
      <c r="I21" s="1"/>
      <c r="J21" s="12">
        <v>68</v>
      </c>
      <c r="K21" s="1"/>
      <c r="L21" s="12">
        <v>71</v>
      </c>
      <c r="M21" s="12">
        <v>63</v>
      </c>
      <c r="O21" s="12">
        <v>65</v>
      </c>
      <c r="Q21" s="12">
        <v>34</v>
      </c>
      <c r="S21" s="12">
        <v>33</v>
      </c>
    </row>
    <row r="22" spans="1:24" x14ac:dyDescent="0.25">
      <c r="A22" s="10" t="s">
        <v>29</v>
      </c>
      <c r="C22" s="13">
        <v>2</v>
      </c>
      <c r="D22" s="1"/>
      <c r="E22" s="13">
        <v>2</v>
      </c>
      <c r="F22" s="13">
        <v>3</v>
      </c>
      <c r="G22" s="1"/>
      <c r="H22" s="13">
        <v>3</v>
      </c>
      <c r="I22" s="1"/>
      <c r="J22" s="13">
        <v>2</v>
      </c>
      <c r="K22" s="1"/>
      <c r="L22" s="13">
        <v>2</v>
      </c>
      <c r="M22" s="13">
        <v>2</v>
      </c>
      <c r="O22" s="13">
        <v>3</v>
      </c>
      <c r="Q22" s="13">
        <v>0</v>
      </c>
      <c r="S22" s="13">
        <v>2</v>
      </c>
    </row>
    <row r="23" spans="1:24" ht="15.75" thickBot="1" x14ac:dyDescent="0.3">
      <c r="A23" s="10" t="s">
        <v>30</v>
      </c>
      <c r="C23" s="13">
        <v>1</v>
      </c>
      <c r="D23" s="1"/>
      <c r="E23" s="13">
        <v>1</v>
      </c>
      <c r="F23" s="13">
        <v>1</v>
      </c>
      <c r="G23" s="1"/>
      <c r="H23" s="13">
        <v>1</v>
      </c>
      <c r="I23" s="1"/>
      <c r="J23" s="13">
        <v>1</v>
      </c>
      <c r="K23" s="1"/>
      <c r="L23" s="13">
        <v>1</v>
      </c>
      <c r="M23" s="13">
        <v>1</v>
      </c>
      <c r="O23" s="13">
        <v>1</v>
      </c>
      <c r="Q23" s="13">
        <v>0</v>
      </c>
      <c r="S23" s="13">
        <v>1</v>
      </c>
    </row>
    <row r="24" spans="1:24" ht="15.75" thickBot="1" x14ac:dyDescent="0.3">
      <c r="A24" s="8" t="s">
        <v>31</v>
      </c>
      <c r="C24" s="5">
        <f>+SUM(C19:C23)</f>
        <v>405</v>
      </c>
      <c r="E24" s="5">
        <f>+SUM(E19:E23)</f>
        <v>387</v>
      </c>
      <c r="F24" s="5">
        <f>+SUM(F19:F23)</f>
        <v>388</v>
      </c>
      <c r="H24" s="5">
        <f>+SUM(H19:H23)</f>
        <v>387</v>
      </c>
      <c r="J24" s="5">
        <f>+SUM(J19:J23)</f>
        <v>384</v>
      </c>
      <c r="L24" s="5">
        <f>+SUM(L19:L23)</f>
        <v>392</v>
      </c>
      <c r="M24" s="5">
        <f>+SUM(M19:M23)</f>
        <v>369</v>
      </c>
      <c r="O24" s="5">
        <f>+SUM(O19:O23)</f>
        <v>386</v>
      </c>
      <c r="Q24" s="5">
        <f>+SUM(Q19:Q23)</f>
        <v>222</v>
      </c>
      <c r="S24" s="5">
        <f>+SUM(S19:S23)</f>
        <v>165</v>
      </c>
    </row>
  </sheetData>
  <mergeCells count="23">
    <mergeCell ref="S6:S8"/>
    <mergeCell ref="H6:H8"/>
    <mergeCell ref="I6:I8"/>
    <mergeCell ref="K6:K8"/>
    <mergeCell ref="L6:L8"/>
    <mergeCell ref="G6:G8"/>
    <mergeCell ref="J6:J8"/>
    <mergeCell ref="M6:M8"/>
    <mergeCell ref="O6:O8"/>
    <mergeCell ref="Q6:Q8"/>
    <mergeCell ref="H3:H4"/>
    <mergeCell ref="J3:J4"/>
    <mergeCell ref="L3:M3"/>
    <mergeCell ref="O3:O4"/>
    <mergeCell ref="Q3:S3"/>
    <mergeCell ref="L4:M4"/>
    <mergeCell ref="C6:C8"/>
    <mergeCell ref="D6:D8"/>
    <mergeCell ref="E6:E8"/>
    <mergeCell ref="F6:F8"/>
    <mergeCell ref="C2:F2"/>
    <mergeCell ref="C3:C4"/>
    <mergeCell ref="E3:F4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zoomScale="75" zoomScaleNormal="75" zoomScaleSheetLayoutView="75" workbookViewId="0">
      <selection activeCell="D4" sqref="D4"/>
    </sheetView>
  </sheetViews>
  <sheetFormatPr defaultRowHeight="15" x14ac:dyDescent="0.25"/>
  <cols>
    <col min="1" max="1" width="15.42578125" bestFit="1" customWidth="1"/>
    <col min="2" max="2" width="1.7109375" customWidth="1"/>
    <col min="3" max="3" width="11.7109375" customWidth="1"/>
    <col min="4" max="4" width="1.7109375" customWidth="1"/>
    <col min="5" max="5" width="10.7109375" customWidth="1"/>
    <col min="6" max="6" width="10.42578125" customWidth="1"/>
    <col min="7" max="7" width="1.7109375" customWidth="1"/>
    <col min="8" max="8" width="12.140625" customWidth="1"/>
    <col min="9" max="9" width="1.7109375" customWidth="1"/>
    <col min="10" max="10" width="13.28515625" customWidth="1"/>
    <col min="11" max="11" width="1.7109375" customWidth="1"/>
    <col min="12" max="13" width="10.7109375" customWidth="1"/>
    <col min="14" max="14" width="1.7109375" customWidth="1"/>
    <col min="15" max="18" width="12.7109375" customWidth="1"/>
    <col min="19" max="37" width="13.42578125" customWidth="1"/>
  </cols>
  <sheetData>
    <row r="2" spans="1:18" x14ac:dyDescent="0.25">
      <c r="C2" s="90" t="str">
        <f>+'Lead Sheet (R)'!H2</f>
        <v>2nd Legislative District</v>
      </c>
      <c r="D2" s="90"/>
      <c r="E2" s="90"/>
      <c r="F2" s="90"/>
      <c r="H2" s="3"/>
    </row>
    <row r="3" spans="1:18" ht="15" customHeight="1" x14ac:dyDescent="0.25">
      <c r="C3" s="91" t="str">
        <f>+'Lead Sheet (R)'!C3:C4</f>
        <v>State Senate</v>
      </c>
      <c r="D3" s="43"/>
      <c r="E3" s="95" t="str">
        <f>+'Lead Sheet (R)'!E3:F4</f>
        <v>General Assembly</v>
      </c>
      <c r="F3" s="95"/>
      <c r="G3" s="43"/>
      <c r="H3" s="91" t="str">
        <f>+'Lead Sheet (R)'!AA2</f>
        <v>County Executive</v>
      </c>
      <c r="I3" s="43"/>
      <c r="J3" s="95" t="str">
        <f>+'Lead Sheet (R)'!AC2</f>
        <v>Sheriff</v>
      </c>
      <c r="K3" s="43"/>
      <c r="L3" s="90" t="s">
        <v>189</v>
      </c>
      <c r="M3" s="90"/>
      <c r="N3" s="43"/>
    </row>
    <row r="4" spans="1:18" ht="15" customHeight="1" x14ac:dyDescent="0.25">
      <c r="C4" s="91"/>
      <c r="D4" s="43"/>
      <c r="E4" s="95"/>
      <c r="F4" s="95"/>
      <c r="G4" s="43"/>
      <c r="H4" s="91"/>
      <c r="I4" s="43"/>
      <c r="J4" s="95"/>
      <c r="K4" s="43"/>
      <c r="L4" s="90" t="s">
        <v>191</v>
      </c>
      <c r="M4" s="90"/>
      <c r="N4" s="43"/>
    </row>
    <row r="5" spans="1:18" ht="5.0999999999999996" customHeight="1" thickBot="1" x14ac:dyDescent="0.3">
      <c r="C5" s="2"/>
      <c r="D5" s="43"/>
      <c r="E5" s="2"/>
      <c r="F5" s="2"/>
      <c r="G5" s="43"/>
      <c r="H5" s="2"/>
      <c r="I5" s="43"/>
      <c r="J5" s="43"/>
      <c r="K5" s="43"/>
      <c r="L5" s="43"/>
      <c r="M5" s="43"/>
      <c r="N5" s="43"/>
      <c r="O5" s="17"/>
      <c r="P5" s="17"/>
      <c r="Q5" s="17"/>
    </row>
    <row r="6" spans="1:18" ht="15" customHeight="1" x14ac:dyDescent="0.25">
      <c r="C6" s="92" t="str">
        <f>+'Lead Sheet (R)'!H6:H8</f>
        <v>Vince POLISTINA</v>
      </c>
      <c r="D6" s="106"/>
      <c r="E6" s="99" t="str">
        <f>+'Lead Sheet (R)'!J6:J8</f>
        <v>Don GUARDIAN</v>
      </c>
      <c r="F6" s="96" t="str">
        <f>+'Lead Sheet (R)'!K6:K8</f>
        <v>Claire SWIFT</v>
      </c>
      <c r="G6" s="106"/>
      <c r="H6" s="92" t="str">
        <f>+'Lead Sheet (R)'!AA6:AA8</f>
        <v>Dennis LEVINSON</v>
      </c>
      <c r="I6" s="106"/>
      <c r="J6" s="92" t="str">
        <f>+'Lead Sheet (R)'!AC6:AC8</f>
        <v>Joe "Tokyo" O'DONOGHUE</v>
      </c>
      <c r="K6" s="106"/>
      <c r="L6" s="99" t="str">
        <f>+'Lead Sheet (R)'!AE6:AE8</f>
        <v>John W. RISLEY, Jr.</v>
      </c>
      <c r="M6" s="96" t="str">
        <f>+'Lead Sheet (R)'!AF6:AF8</f>
        <v>June BYRNES</v>
      </c>
      <c r="N6" s="106"/>
      <c r="O6" s="54" t="s">
        <v>27</v>
      </c>
      <c r="P6" s="46" t="s">
        <v>27</v>
      </c>
      <c r="Q6" s="46" t="s">
        <v>27</v>
      </c>
      <c r="R6" s="48" t="s">
        <v>27</v>
      </c>
    </row>
    <row r="7" spans="1:18" x14ac:dyDescent="0.25">
      <c r="C7" s="93"/>
      <c r="D7" s="106"/>
      <c r="E7" s="100"/>
      <c r="F7" s="97"/>
      <c r="G7" s="106"/>
      <c r="H7" s="93"/>
      <c r="I7" s="106"/>
      <c r="J7" s="93"/>
      <c r="K7" s="106"/>
      <c r="L7" s="100"/>
      <c r="M7" s="97"/>
      <c r="N7" s="106"/>
      <c r="O7" s="55" t="s">
        <v>286</v>
      </c>
      <c r="P7" s="17" t="s">
        <v>320</v>
      </c>
      <c r="Q7" s="17" t="s">
        <v>321</v>
      </c>
      <c r="R7" s="49" t="s">
        <v>287</v>
      </c>
    </row>
    <row r="8" spans="1:18" ht="15.75" thickBot="1" x14ac:dyDescent="0.3">
      <c r="C8" s="94"/>
      <c r="D8" s="106"/>
      <c r="E8" s="101"/>
      <c r="F8" s="98"/>
      <c r="G8" s="106"/>
      <c r="H8" s="94"/>
      <c r="I8" s="106"/>
      <c r="J8" s="94"/>
      <c r="K8" s="106"/>
      <c r="L8" s="101"/>
      <c r="M8" s="98"/>
      <c r="N8" s="106"/>
      <c r="O8" s="56" t="s">
        <v>323</v>
      </c>
      <c r="P8" s="47" t="s">
        <v>324</v>
      </c>
      <c r="Q8" s="47" t="s">
        <v>325</v>
      </c>
      <c r="R8" s="50" t="s">
        <v>323</v>
      </c>
    </row>
    <row r="9" spans="1:18" ht="5.0999999999999996" customHeight="1" x14ac:dyDescent="0.25">
      <c r="O9" s="1"/>
      <c r="P9" s="1"/>
      <c r="Q9" s="1"/>
    </row>
    <row r="10" spans="1:18" x14ac:dyDescent="0.25">
      <c r="A10" t="s">
        <v>178</v>
      </c>
      <c r="C10" s="4">
        <v>30</v>
      </c>
      <c r="E10" s="4">
        <v>30</v>
      </c>
      <c r="F10" s="4">
        <v>31</v>
      </c>
      <c r="H10" s="4">
        <v>32</v>
      </c>
      <c r="J10" s="4">
        <v>30</v>
      </c>
      <c r="L10" s="4">
        <v>32</v>
      </c>
      <c r="M10" s="4">
        <v>32</v>
      </c>
      <c r="O10" s="4">
        <v>33</v>
      </c>
      <c r="P10" s="58">
        <v>2</v>
      </c>
      <c r="Q10" s="58">
        <v>12</v>
      </c>
      <c r="R10" s="58">
        <v>0</v>
      </c>
    </row>
    <row r="11" spans="1:18" x14ac:dyDescent="0.25">
      <c r="A11" t="s">
        <v>179</v>
      </c>
      <c r="C11" s="4">
        <v>35</v>
      </c>
      <c r="E11" s="4">
        <v>33</v>
      </c>
      <c r="F11" s="4">
        <v>33</v>
      </c>
      <c r="H11" s="4">
        <v>33</v>
      </c>
      <c r="J11" s="4">
        <v>32</v>
      </c>
      <c r="L11" s="4">
        <v>33</v>
      </c>
      <c r="M11" s="4">
        <v>32</v>
      </c>
      <c r="O11" s="4">
        <v>35</v>
      </c>
      <c r="P11" s="58">
        <v>1</v>
      </c>
      <c r="Q11" s="58">
        <v>16</v>
      </c>
      <c r="R11" s="58">
        <v>1</v>
      </c>
    </row>
    <row r="12" spans="1:18" x14ac:dyDescent="0.25">
      <c r="A12" t="s">
        <v>180</v>
      </c>
      <c r="C12" s="4">
        <v>63</v>
      </c>
      <c r="E12" s="4">
        <v>60</v>
      </c>
      <c r="F12" s="4">
        <v>63</v>
      </c>
      <c r="H12" s="4">
        <v>62</v>
      </c>
      <c r="J12" s="4">
        <v>60</v>
      </c>
      <c r="L12" s="4">
        <v>61</v>
      </c>
      <c r="M12" s="4">
        <v>63</v>
      </c>
      <c r="O12" s="4">
        <v>67</v>
      </c>
      <c r="P12" s="58">
        <v>4</v>
      </c>
      <c r="Q12" s="58">
        <v>16</v>
      </c>
      <c r="R12" s="58">
        <v>3</v>
      </c>
    </row>
    <row r="13" spans="1:18" x14ac:dyDescent="0.25">
      <c r="A13" t="s">
        <v>181</v>
      </c>
      <c r="C13" s="4">
        <v>67</v>
      </c>
      <c r="E13" s="4">
        <v>67</v>
      </c>
      <c r="F13" s="4">
        <v>66</v>
      </c>
      <c r="H13" s="4">
        <v>66</v>
      </c>
      <c r="J13" s="4">
        <v>63</v>
      </c>
      <c r="L13" s="4">
        <v>67</v>
      </c>
      <c r="M13" s="4">
        <v>66</v>
      </c>
      <c r="O13" s="4">
        <v>69</v>
      </c>
      <c r="P13" s="58">
        <v>1</v>
      </c>
      <c r="Q13" s="58">
        <v>16</v>
      </c>
      <c r="R13" s="58">
        <v>0</v>
      </c>
    </row>
    <row r="14" spans="1:18" x14ac:dyDescent="0.25">
      <c r="A14" t="s">
        <v>182</v>
      </c>
      <c r="C14" s="4">
        <v>63</v>
      </c>
      <c r="E14" s="4">
        <v>63</v>
      </c>
      <c r="F14" s="4">
        <v>58</v>
      </c>
      <c r="H14" s="4">
        <v>62</v>
      </c>
      <c r="J14" s="4">
        <v>62</v>
      </c>
      <c r="L14" s="4">
        <v>62</v>
      </c>
      <c r="M14" s="4">
        <v>60</v>
      </c>
      <c r="O14" s="4">
        <v>64</v>
      </c>
      <c r="P14" s="58">
        <v>0</v>
      </c>
      <c r="Q14" s="58">
        <v>19</v>
      </c>
      <c r="R14" s="58">
        <v>3</v>
      </c>
    </row>
    <row r="15" spans="1:18" ht="15.75" thickBot="1" x14ac:dyDescent="0.3"/>
    <row r="16" spans="1:18" ht="15.75" thickBot="1" x14ac:dyDescent="0.3">
      <c r="A16" s="8" t="s">
        <v>27</v>
      </c>
      <c r="C16" s="5">
        <f>+SUM(C10:C14)</f>
        <v>258</v>
      </c>
      <c r="E16" s="5">
        <f>+SUM(E10:E14)</f>
        <v>253</v>
      </c>
      <c r="F16" s="5">
        <f>+SUM(F10:F14)</f>
        <v>251</v>
      </c>
      <c r="H16" s="5">
        <f>+SUM(H10:H14)</f>
        <v>255</v>
      </c>
      <c r="J16" s="5">
        <f>+SUM(J10:J14)</f>
        <v>247</v>
      </c>
      <c r="L16" s="5">
        <f>+SUM(L10:L14)</f>
        <v>255</v>
      </c>
      <c r="M16" s="5">
        <f>+SUM(M10:M14)</f>
        <v>253</v>
      </c>
      <c r="O16" s="5">
        <f>+SUM(O10:O14)</f>
        <v>268</v>
      </c>
      <c r="P16" s="5">
        <f>+SUM(P10:P14)</f>
        <v>8</v>
      </c>
      <c r="Q16" s="5">
        <f>+SUM(Q10:Q14)</f>
        <v>79</v>
      </c>
      <c r="R16" s="5">
        <f>+SUM(R10:R14)</f>
        <v>7</v>
      </c>
    </row>
    <row r="17" spans="1:14" x14ac:dyDescent="0.25">
      <c r="A17" s="9" t="s">
        <v>217</v>
      </c>
      <c r="C17" s="12">
        <v>8</v>
      </c>
      <c r="D17" s="1"/>
      <c r="E17" s="12">
        <v>8</v>
      </c>
      <c r="F17" s="12">
        <v>7</v>
      </c>
      <c r="G17" s="1"/>
      <c r="H17" s="12">
        <v>8</v>
      </c>
      <c r="I17" s="1"/>
      <c r="J17" s="12">
        <v>8</v>
      </c>
      <c r="K17" s="1"/>
      <c r="L17" s="12">
        <v>8</v>
      </c>
      <c r="M17" s="12">
        <v>6</v>
      </c>
      <c r="N17" s="1"/>
    </row>
    <row r="18" spans="1:14" x14ac:dyDescent="0.25">
      <c r="A18" s="9" t="s">
        <v>28</v>
      </c>
      <c r="C18" s="12">
        <v>75</v>
      </c>
      <c r="D18" s="1"/>
      <c r="E18" s="12">
        <v>76</v>
      </c>
      <c r="F18" s="12">
        <v>72</v>
      </c>
      <c r="G18" s="1"/>
      <c r="H18" s="12">
        <v>74</v>
      </c>
      <c r="I18" s="1"/>
      <c r="J18" s="12">
        <v>74</v>
      </c>
      <c r="K18" s="1"/>
      <c r="L18" s="12">
        <v>74</v>
      </c>
      <c r="M18" s="12">
        <v>71</v>
      </c>
      <c r="N18" s="1"/>
    </row>
    <row r="19" spans="1:14" ht="15.75" thickBot="1" x14ac:dyDescent="0.3">
      <c r="A19" s="10" t="s">
        <v>29</v>
      </c>
      <c r="C19" s="13">
        <v>7</v>
      </c>
      <c r="D19" s="1"/>
      <c r="E19" s="13">
        <v>7</v>
      </c>
      <c r="F19" s="13">
        <v>7</v>
      </c>
      <c r="G19" s="1"/>
      <c r="H19" s="13">
        <v>7</v>
      </c>
      <c r="I19" s="1"/>
      <c r="J19" s="13">
        <v>6</v>
      </c>
      <c r="K19" s="1"/>
      <c r="L19" s="13">
        <v>6</v>
      </c>
      <c r="M19" s="13">
        <v>6</v>
      </c>
      <c r="N19" s="1"/>
    </row>
    <row r="20" spans="1:14" ht="15.75" thickBot="1" x14ac:dyDescent="0.3">
      <c r="A20" s="8" t="s">
        <v>31</v>
      </c>
      <c r="C20" s="5">
        <f>+SUM(C16:C19)</f>
        <v>348</v>
      </c>
      <c r="E20" s="5">
        <f>+SUM(E16:E19)</f>
        <v>344</v>
      </c>
      <c r="F20" s="5">
        <f>+SUM(F16:F19)</f>
        <v>337</v>
      </c>
      <c r="H20" s="5">
        <f>+SUM(H16:H19)</f>
        <v>344</v>
      </c>
      <c r="J20" s="5">
        <f>+SUM(J16:J19)</f>
        <v>335</v>
      </c>
      <c r="L20" s="5">
        <f>+SUM(L16:L19)</f>
        <v>343</v>
      </c>
      <c r="M20" s="5">
        <f>+SUM(M16:M19)</f>
        <v>336</v>
      </c>
    </row>
  </sheetData>
  <mergeCells count="19">
    <mergeCell ref="L3:M3"/>
    <mergeCell ref="L4:M4"/>
    <mergeCell ref="D6:D8"/>
    <mergeCell ref="F6:F8"/>
    <mergeCell ref="I6:I8"/>
    <mergeCell ref="L6:L8"/>
    <mergeCell ref="C2:F2"/>
    <mergeCell ref="C3:C4"/>
    <mergeCell ref="E3:F4"/>
    <mergeCell ref="H3:H4"/>
    <mergeCell ref="J3:J4"/>
    <mergeCell ref="N6:N8"/>
    <mergeCell ref="M6:M8"/>
    <mergeCell ref="C6:C8"/>
    <mergeCell ref="E6:E8"/>
    <mergeCell ref="H6:H8"/>
    <mergeCell ref="K6:K8"/>
    <mergeCell ref="G6:G8"/>
    <mergeCell ref="J6:J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7"/>
  <sheetViews>
    <sheetView topLeftCell="A4" zoomScale="75" zoomScaleNormal="75" zoomScaleSheetLayoutView="75" workbookViewId="0">
      <pane xSplit="1" topLeftCell="B1" activePane="topRight" state="frozen"/>
      <selection activeCell="D4" sqref="D4"/>
      <selection pane="topRight" activeCell="D4" sqref="D4"/>
    </sheetView>
  </sheetViews>
  <sheetFormatPr defaultRowHeight="15" x14ac:dyDescent="0.25"/>
  <cols>
    <col min="1" max="1" width="18" bestFit="1" customWidth="1"/>
    <col min="2" max="2" width="1.7109375" customWidth="1"/>
    <col min="3" max="3" width="11.710937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3" customWidth="1"/>
    <col min="11" max="11" width="1.7109375" customWidth="1"/>
    <col min="12" max="13" width="10.7109375" customWidth="1"/>
    <col min="14" max="14" width="1.7109375" customWidth="1"/>
    <col min="15" max="15" width="13.28515625" customWidth="1"/>
    <col min="16" max="16" width="1.7109375" customWidth="1"/>
    <col min="17" max="20" width="12.7109375" customWidth="1"/>
  </cols>
  <sheetData>
    <row r="2" spans="1:20" x14ac:dyDescent="0.25">
      <c r="C2" s="104" t="str">
        <f>+'Lead Sheet (R)'!C2:F2</f>
        <v>1st Legislative District</v>
      </c>
      <c r="D2" s="104"/>
      <c r="E2" s="104"/>
      <c r="F2" s="104"/>
      <c r="H2" s="43"/>
      <c r="I2" s="43"/>
      <c r="J2" s="43"/>
      <c r="L2" s="1"/>
      <c r="M2" s="1"/>
    </row>
    <row r="3" spans="1:20" ht="15" customHeight="1" x14ac:dyDescent="0.25">
      <c r="C3" s="91" t="str">
        <f>+'Lead Sheet (R)'!C3:C4</f>
        <v>State Senate</v>
      </c>
      <c r="E3" s="95" t="str">
        <f>+'Lead Sheet (R)'!E3:F4</f>
        <v>General Assembly</v>
      </c>
      <c r="F3" s="95"/>
      <c r="H3" s="91" t="str">
        <f>+'Lead Sheet (R)'!AA2</f>
        <v>County Executive</v>
      </c>
      <c r="I3" s="43"/>
      <c r="J3" s="95" t="str">
        <f>+'Lead Sheet (R)'!AC2</f>
        <v>Sheriff</v>
      </c>
      <c r="L3" s="90" t="s">
        <v>189</v>
      </c>
      <c r="M3" s="90"/>
      <c r="O3" s="2" t="s">
        <v>193</v>
      </c>
    </row>
    <row r="4" spans="1:20" ht="15" customHeight="1" x14ac:dyDescent="0.25">
      <c r="C4" s="91"/>
      <c r="E4" s="95"/>
      <c r="F4" s="95"/>
      <c r="H4" s="91"/>
      <c r="I4" s="43"/>
      <c r="J4" s="95"/>
      <c r="L4" s="90" t="s">
        <v>191</v>
      </c>
      <c r="M4" s="90"/>
      <c r="O4" s="2" t="s">
        <v>192</v>
      </c>
    </row>
    <row r="5" spans="1:20" ht="5.0999999999999996" customHeight="1" thickBot="1" x14ac:dyDescent="0.3">
      <c r="C5" s="2"/>
      <c r="D5" s="1"/>
      <c r="E5" s="2"/>
      <c r="F5" s="2"/>
      <c r="G5" s="1"/>
      <c r="H5" s="1"/>
      <c r="I5" s="1"/>
      <c r="J5" s="1"/>
      <c r="K5" s="1"/>
      <c r="L5" s="1"/>
      <c r="M5" s="1"/>
      <c r="O5" s="3"/>
      <c r="Q5" s="17"/>
      <c r="R5" s="17"/>
      <c r="S5" s="17"/>
    </row>
    <row r="6" spans="1:20" ht="15" customHeight="1" x14ac:dyDescent="0.25">
      <c r="C6" s="92" t="str">
        <f>+'Lead Sheet (R)'!C6:C8</f>
        <v>Michael L. TESTA, Jr.</v>
      </c>
      <c r="D6" s="1"/>
      <c r="E6" s="99" t="str">
        <f>+'Lead Sheet (R)'!E6:E8</f>
        <v>Erik SIMONSEN</v>
      </c>
      <c r="F6" s="96" t="str">
        <f>+'Lead Sheet (R)'!F6:F8</f>
        <v>Antwan McCLELLAN</v>
      </c>
      <c r="G6" s="1"/>
      <c r="H6" s="92" t="str">
        <f>+'Lead Sheet (R)'!AA6:AA8</f>
        <v>Dennis LEVINSON</v>
      </c>
      <c r="I6" s="1"/>
      <c r="J6" s="92" t="str">
        <f>+'Lead Sheet (R)'!AC6:AC8</f>
        <v>Joe "Tokyo" O'DONOGHUE</v>
      </c>
      <c r="K6" s="1"/>
      <c r="L6" s="99" t="str">
        <f>+'Lead Sheet (R)'!AE6:AE8</f>
        <v>John W. RISLEY, Jr.</v>
      </c>
      <c r="M6" s="96" t="str">
        <f>+'Lead Sheet (R)'!AF6:AF8</f>
        <v>June BYRNES</v>
      </c>
      <c r="O6" s="92" t="s">
        <v>285</v>
      </c>
      <c r="Q6" s="54" t="s">
        <v>27</v>
      </c>
      <c r="R6" s="46" t="s">
        <v>27</v>
      </c>
      <c r="S6" s="46" t="s">
        <v>27</v>
      </c>
      <c r="T6" s="48" t="s">
        <v>27</v>
      </c>
    </row>
    <row r="7" spans="1:20" s="1" customFormat="1" x14ac:dyDescent="0.25">
      <c r="C7" s="93"/>
      <c r="E7" s="100"/>
      <c r="F7" s="97"/>
      <c r="H7" s="93"/>
      <c r="J7" s="93"/>
      <c r="L7" s="100"/>
      <c r="M7" s="97"/>
      <c r="O7" s="93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s="1" customFormat="1" ht="15.75" thickBot="1" x14ac:dyDescent="0.3">
      <c r="C8" s="94"/>
      <c r="D8"/>
      <c r="E8" s="101"/>
      <c r="F8" s="98"/>
      <c r="G8"/>
      <c r="H8" s="94"/>
      <c r="I8"/>
      <c r="J8" s="94"/>
      <c r="K8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Q9" s="1"/>
      <c r="R9" s="1"/>
      <c r="S9" s="1"/>
    </row>
    <row r="10" spans="1:20" x14ac:dyDescent="0.25">
      <c r="A10" t="s">
        <v>2</v>
      </c>
      <c r="C10" s="4">
        <v>40</v>
      </c>
      <c r="E10" s="4">
        <v>40</v>
      </c>
      <c r="F10" s="4">
        <v>40</v>
      </c>
      <c r="H10" s="4">
        <v>40</v>
      </c>
      <c r="J10" s="4">
        <v>40</v>
      </c>
      <c r="L10" s="4">
        <v>39</v>
      </c>
      <c r="M10" s="4">
        <v>41</v>
      </c>
      <c r="O10" s="4">
        <v>40</v>
      </c>
      <c r="Q10" s="4">
        <v>41</v>
      </c>
      <c r="R10" s="58">
        <v>0</v>
      </c>
      <c r="S10" s="58">
        <v>8</v>
      </c>
      <c r="T10" s="4">
        <v>1</v>
      </c>
    </row>
    <row r="11" spans="1:20" x14ac:dyDescent="0.25">
      <c r="A11" t="s">
        <v>3</v>
      </c>
      <c r="C11" s="4">
        <v>108</v>
      </c>
      <c r="E11" s="4">
        <v>104</v>
      </c>
      <c r="F11" s="4">
        <v>103</v>
      </c>
      <c r="H11" s="4">
        <v>108</v>
      </c>
      <c r="J11" s="4">
        <v>103</v>
      </c>
      <c r="L11" s="4">
        <v>106</v>
      </c>
      <c r="M11" s="4">
        <v>102</v>
      </c>
      <c r="O11" s="4">
        <v>106</v>
      </c>
      <c r="Q11" s="4">
        <v>108</v>
      </c>
      <c r="R11" s="58">
        <v>16</v>
      </c>
      <c r="S11" s="58">
        <v>19</v>
      </c>
      <c r="T11" s="4">
        <v>2</v>
      </c>
    </row>
    <row r="12" spans="1:20" ht="15.75" thickBot="1" x14ac:dyDescent="0.3"/>
    <row r="13" spans="1:20" ht="15.75" thickBot="1" x14ac:dyDescent="0.3">
      <c r="A13" s="8" t="s">
        <v>27</v>
      </c>
      <c r="C13" s="5">
        <f>+SUM(C10:C11)</f>
        <v>148</v>
      </c>
      <c r="E13" s="5">
        <f>+SUM(E10:E11)</f>
        <v>144</v>
      </c>
      <c r="F13" s="5">
        <f>+SUM(F10:F11)</f>
        <v>143</v>
      </c>
      <c r="H13" s="5">
        <f>+SUM(H10:H11)</f>
        <v>148</v>
      </c>
      <c r="J13" s="5">
        <f>+SUM(J10:J11)</f>
        <v>143</v>
      </c>
      <c r="L13" s="5">
        <f>+SUM(L10:L11)</f>
        <v>145</v>
      </c>
      <c r="M13" s="5">
        <f>+SUM(M10:M11)</f>
        <v>143</v>
      </c>
      <c r="O13" s="5">
        <f t="shared" ref="O13" si="0">+SUM(O10:O11)</f>
        <v>146</v>
      </c>
      <c r="Q13" s="5">
        <f>+SUM(Q10:Q11)</f>
        <v>149</v>
      </c>
      <c r="R13" s="5">
        <f>+SUM(R10:R11)</f>
        <v>16</v>
      </c>
      <c r="S13" s="5">
        <f>+SUM(S10:S11)</f>
        <v>27</v>
      </c>
      <c r="T13" s="5">
        <f>+SUM(T10:T11)</f>
        <v>3</v>
      </c>
    </row>
    <row r="14" spans="1:20" x14ac:dyDescent="0.25">
      <c r="A14" s="9" t="s">
        <v>217</v>
      </c>
      <c r="C14" s="12">
        <v>16</v>
      </c>
      <c r="E14" s="12">
        <v>15</v>
      </c>
      <c r="F14" s="12">
        <v>16</v>
      </c>
      <c r="H14" s="12">
        <v>16</v>
      </c>
      <c r="J14" s="12">
        <v>16</v>
      </c>
      <c r="L14" s="12">
        <v>15</v>
      </c>
      <c r="M14" s="12">
        <v>16</v>
      </c>
      <c r="O14" s="12">
        <v>16</v>
      </c>
    </row>
    <row r="15" spans="1:20" x14ac:dyDescent="0.25">
      <c r="A15" s="9" t="s">
        <v>28</v>
      </c>
      <c r="C15" s="12">
        <v>27</v>
      </c>
      <c r="E15" s="12">
        <v>27</v>
      </c>
      <c r="F15" s="12">
        <v>27</v>
      </c>
      <c r="H15" s="12">
        <v>27</v>
      </c>
      <c r="J15" s="12">
        <v>27</v>
      </c>
      <c r="L15" s="12">
        <v>27</v>
      </c>
      <c r="M15" s="12">
        <v>26</v>
      </c>
      <c r="O15" s="12">
        <v>27</v>
      </c>
    </row>
    <row r="16" spans="1:20" ht="15.75" thickBot="1" x14ac:dyDescent="0.3">
      <c r="A16" s="10" t="s">
        <v>29</v>
      </c>
      <c r="C16" s="13">
        <v>3</v>
      </c>
      <c r="E16" s="13">
        <v>3</v>
      </c>
      <c r="F16" s="13">
        <v>2</v>
      </c>
      <c r="H16" s="13">
        <v>2</v>
      </c>
      <c r="J16" s="13">
        <v>3</v>
      </c>
      <c r="L16" s="13">
        <v>3</v>
      </c>
      <c r="M16" s="13">
        <v>2</v>
      </c>
      <c r="O16" s="13">
        <v>3</v>
      </c>
    </row>
    <row r="17" spans="1:15" ht="15.75" thickBot="1" x14ac:dyDescent="0.3">
      <c r="A17" s="8" t="s">
        <v>31</v>
      </c>
      <c r="C17" s="5">
        <f>+SUM(C13:C16)</f>
        <v>194</v>
      </c>
      <c r="E17" s="5">
        <f>+SUM(E13:E16)</f>
        <v>189</v>
      </c>
      <c r="F17" s="5">
        <f>+SUM(F13:F16)</f>
        <v>188</v>
      </c>
      <c r="H17" s="5">
        <f>+SUM(H13:H16)</f>
        <v>193</v>
      </c>
      <c r="J17" s="5">
        <f>+SUM(J13:J16)</f>
        <v>189</v>
      </c>
      <c r="L17" s="5">
        <f>+SUM(L13:L16)</f>
        <v>190</v>
      </c>
      <c r="M17" s="5">
        <f>+SUM(M13:M16)</f>
        <v>187</v>
      </c>
      <c r="O17" s="5">
        <f>+SUM(O13:O16)</f>
        <v>192</v>
      </c>
    </row>
  </sheetData>
  <mergeCells count="15">
    <mergeCell ref="O6:O8"/>
    <mergeCell ref="L6:L8"/>
    <mergeCell ref="C2:F2"/>
    <mergeCell ref="C3:C4"/>
    <mergeCell ref="E3:F4"/>
    <mergeCell ref="J3:J4"/>
    <mergeCell ref="L3:M3"/>
    <mergeCell ref="L4:M4"/>
    <mergeCell ref="F6:F8"/>
    <mergeCell ref="C6:C8"/>
    <mergeCell ref="E6:E8"/>
    <mergeCell ref="H3:H4"/>
    <mergeCell ref="H6:H8"/>
    <mergeCell ref="J6:J8"/>
    <mergeCell ref="M6:M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6, 2023 
Prepared by the Office of Joseph J. Giralo, Atlantic County Clerk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7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1.285156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1.7109375" customWidth="1"/>
    <col min="16" max="16" width="1.7109375" customWidth="1"/>
    <col min="17" max="18" width="11.7109375" customWidth="1"/>
    <col min="19" max="19" width="1.7109375" customWidth="1"/>
    <col min="20" max="20" width="12.140625" customWidth="1"/>
    <col min="21" max="21" width="1.7109375" customWidth="1"/>
    <col min="22" max="25" width="11.7109375" customWidth="1"/>
    <col min="26" max="48" width="13.42578125" customWidth="1"/>
  </cols>
  <sheetData>
    <row r="2" spans="1:25" x14ac:dyDescent="0.25">
      <c r="C2" s="90" t="s">
        <v>200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3"/>
      <c r="Q2" s="3"/>
      <c r="R2" s="3"/>
    </row>
    <row r="3" spans="1:25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O3" s="95" t="s">
        <v>38</v>
      </c>
      <c r="Q3" s="95" t="s">
        <v>39</v>
      </c>
      <c r="R3" s="95"/>
      <c r="T3" s="32" t="s">
        <v>39</v>
      </c>
    </row>
    <row r="4" spans="1:25" x14ac:dyDescent="0.25">
      <c r="C4" s="90"/>
      <c r="E4" s="95"/>
      <c r="F4" s="95"/>
      <c r="H4" s="91"/>
      <c r="J4" s="91"/>
      <c r="L4" s="90" t="s">
        <v>191</v>
      </c>
      <c r="M4" s="90"/>
      <c r="O4" s="95"/>
      <c r="Q4" s="95"/>
      <c r="R4" s="95"/>
      <c r="T4" s="32" t="s">
        <v>253</v>
      </c>
      <c r="V4" s="17"/>
      <c r="W4" s="17"/>
      <c r="X4" s="17"/>
      <c r="Y4" s="17"/>
    </row>
    <row r="5" spans="1:25" ht="5.0999999999999996" customHeight="1" thickBot="1" x14ac:dyDescent="0.3">
      <c r="H5" s="1"/>
      <c r="J5" s="1"/>
      <c r="L5" s="1"/>
      <c r="M5" s="1"/>
      <c r="O5" s="1"/>
      <c r="Q5" s="1"/>
      <c r="R5" s="1"/>
      <c r="T5" s="2"/>
      <c r="V5" s="17"/>
      <c r="W5" s="17"/>
      <c r="X5" s="17"/>
      <c r="Y5" s="17"/>
    </row>
    <row r="6" spans="1:25" ht="15" customHeight="1" x14ac:dyDescent="0.25">
      <c r="A6" s="102" t="s">
        <v>5</v>
      </c>
      <c r="C6" s="92" t="str">
        <f>+'Leed Sheet (D)'!M6</f>
        <v>Paul D. MORIARTY</v>
      </c>
      <c r="D6" s="30"/>
      <c r="E6" s="99" t="str">
        <f>+'Leed Sheet (D)'!O6</f>
        <v>Dan HUTCHISON</v>
      </c>
      <c r="F6" s="96" t="str">
        <f>+'Leed Sheet (D)'!P6</f>
        <v>Cody D. MILLER</v>
      </c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246</v>
      </c>
      <c r="Q6" s="99" t="s">
        <v>246</v>
      </c>
      <c r="R6" s="96" t="s">
        <v>246</v>
      </c>
      <c r="T6" s="92" t="s">
        <v>246</v>
      </c>
      <c r="V6" s="54" t="s">
        <v>27</v>
      </c>
      <c r="W6" s="46" t="s">
        <v>27</v>
      </c>
      <c r="X6" s="46" t="s">
        <v>27</v>
      </c>
      <c r="Y6" s="48" t="s">
        <v>27</v>
      </c>
    </row>
    <row r="7" spans="1:25" x14ac:dyDescent="0.25">
      <c r="A7" s="102"/>
      <c r="C7" s="93"/>
      <c r="D7" s="30"/>
      <c r="E7" s="100"/>
      <c r="F7" s="97"/>
      <c r="H7" s="93"/>
      <c r="J7" s="93"/>
      <c r="L7" s="100"/>
      <c r="M7" s="97"/>
      <c r="O7" s="93"/>
      <c r="Q7" s="100"/>
      <c r="R7" s="97"/>
      <c r="T7" s="93"/>
      <c r="V7" s="55" t="s">
        <v>286</v>
      </c>
      <c r="W7" s="17" t="s">
        <v>320</v>
      </c>
      <c r="X7" s="17" t="s">
        <v>321</v>
      </c>
      <c r="Y7" s="49" t="s">
        <v>287</v>
      </c>
    </row>
    <row r="8" spans="1:25" ht="15.75" thickBot="1" x14ac:dyDescent="0.3">
      <c r="A8" s="102"/>
      <c r="C8" s="94"/>
      <c r="D8" s="30"/>
      <c r="E8" s="101"/>
      <c r="F8" s="98"/>
      <c r="H8" s="94"/>
      <c r="J8" s="94"/>
      <c r="L8" s="101"/>
      <c r="M8" s="98"/>
      <c r="O8" s="94"/>
      <c r="Q8" s="101"/>
      <c r="R8" s="98"/>
      <c r="T8" s="94"/>
      <c r="V8" s="56" t="s">
        <v>323</v>
      </c>
      <c r="W8" s="47" t="s">
        <v>324</v>
      </c>
      <c r="X8" s="47" t="s">
        <v>325</v>
      </c>
      <c r="Y8" s="50" t="s">
        <v>323</v>
      </c>
    </row>
    <row r="9" spans="1:25" ht="5.0999999999999996" customHeight="1" x14ac:dyDescent="0.25">
      <c r="V9" s="1"/>
      <c r="W9" s="1"/>
      <c r="X9" s="1"/>
      <c r="Y9" s="1"/>
    </row>
    <row r="10" spans="1:25" x14ac:dyDescent="0.25">
      <c r="A10" t="s">
        <v>67</v>
      </c>
      <c r="C10" s="4">
        <v>19</v>
      </c>
      <c r="E10" s="4">
        <v>17</v>
      </c>
      <c r="F10" s="4">
        <v>18</v>
      </c>
      <c r="H10" s="4">
        <v>18</v>
      </c>
      <c r="J10" s="4">
        <v>17</v>
      </c>
      <c r="L10" s="4">
        <v>18</v>
      </c>
      <c r="M10" s="4">
        <v>17</v>
      </c>
      <c r="O10" s="4"/>
      <c r="Q10" s="4"/>
      <c r="R10" s="4"/>
      <c r="T10" s="4"/>
      <c r="V10" s="4">
        <v>22</v>
      </c>
      <c r="W10" s="58">
        <v>3</v>
      </c>
      <c r="X10" s="58">
        <v>32</v>
      </c>
      <c r="Y10" s="13">
        <v>0</v>
      </c>
    </row>
    <row r="11" spans="1:25" x14ac:dyDescent="0.25">
      <c r="A11" t="s">
        <v>68</v>
      </c>
      <c r="C11" s="4">
        <v>31</v>
      </c>
      <c r="E11" s="4">
        <v>28</v>
      </c>
      <c r="F11" s="4">
        <v>29</v>
      </c>
      <c r="H11" s="4">
        <v>28</v>
      </c>
      <c r="J11" s="4">
        <v>30</v>
      </c>
      <c r="L11" s="4">
        <v>29</v>
      </c>
      <c r="M11" s="4">
        <v>29</v>
      </c>
      <c r="O11" s="4"/>
      <c r="Q11" s="4"/>
      <c r="R11" s="4"/>
      <c r="T11" s="4"/>
      <c r="V11" s="4">
        <v>34</v>
      </c>
      <c r="W11" s="58">
        <v>4</v>
      </c>
      <c r="X11" s="58">
        <v>2</v>
      </c>
      <c r="Y11" s="4">
        <v>1</v>
      </c>
    </row>
    <row r="12" spans="1:25" ht="15.75" thickBot="1" x14ac:dyDescent="0.3"/>
    <row r="13" spans="1:25" ht="15.75" thickBot="1" x14ac:dyDescent="0.3">
      <c r="A13" s="8" t="s">
        <v>27</v>
      </c>
      <c r="C13" s="5">
        <f>+SUM(C10:C11)</f>
        <v>50</v>
      </c>
      <c r="E13" s="5">
        <f>+SUM(E10:E11)</f>
        <v>45</v>
      </c>
      <c r="F13" s="5">
        <f>+SUM(F10:F11)</f>
        <v>47</v>
      </c>
      <c r="H13" s="5">
        <f>+SUM(H10:H11)</f>
        <v>46</v>
      </c>
      <c r="J13" s="5">
        <f>+SUM(J10:J11)</f>
        <v>47</v>
      </c>
      <c r="L13" s="5">
        <f>+SUM(L10:L11)</f>
        <v>47</v>
      </c>
      <c r="M13" s="5">
        <f>+SUM(M10:M11)</f>
        <v>46</v>
      </c>
      <c r="O13" s="5">
        <f>+SUM(O10:O11)</f>
        <v>0</v>
      </c>
      <c r="Q13" s="5">
        <f>+SUM(Q10:Q11)</f>
        <v>0</v>
      </c>
      <c r="R13" s="5">
        <f>+SUM(R10:R11)</f>
        <v>0</v>
      </c>
      <c r="T13" s="5">
        <f>+SUM(T10:T11)</f>
        <v>0</v>
      </c>
      <c r="V13" s="5">
        <f>+SUM(V10:V11)</f>
        <v>56</v>
      </c>
      <c r="W13" s="5">
        <f>+SUM(W10:W11)</f>
        <v>7</v>
      </c>
      <c r="X13" s="5">
        <f>+SUM(X10:X11)</f>
        <v>34</v>
      </c>
      <c r="Y13" s="5">
        <f>+SUM(Y10:Y11)</f>
        <v>1</v>
      </c>
    </row>
    <row r="14" spans="1:25" x14ac:dyDescent="0.25">
      <c r="A14" s="9" t="s">
        <v>217</v>
      </c>
      <c r="C14" s="12">
        <v>6</v>
      </c>
      <c r="D14" s="1"/>
      <c r="E14" s="12">
        <v>7</v>
      </c>
      <c r="F14" s="12">
        <v>7</v>
      </c>
      <c r="G14" s="1"/>
      <c r="H14" s="12">
        <v>7</v>
      </c>
      <c r="I14" s="1"/>
      <c r="J14" s="12">
        <v>6</v>
      </c>
      <c r="K14" s="1"/>
      <c r="L14" s="12">
        <v>7</v>
      </c>
      <c r="M14" s="12">
        <v>7</v>
      </c>
      <c r="N14" s="1"/>
      <c r="O14" s="12"/>
      <c r="P14" s="1"/>
      <c r="Q14" s="12"/>
      <c r="R14" s="12"/>
      <c r="S14" s="1"/>
      <c r="T14" s="12"/>
      <c r="U14" s="1"/>
      <c r="V14" s="7"/>
      <c r="W14" s="7"/>
      <c r="X14" s="7"/>
      <c r="Y14" s="7"/>
    </row>
    <row r="15" spans="1:25" x14ac:dyDescent="0.25">
      <c r="A15" s="9" t="s">
        <v>28</v>
      </c>
      <c r="C15" s="12">
        <v>34</v>
      </c>
      <c r="D15" s="1"/>
      <c r="E15" s="12">
        <v>33</v>
      </c>
      <c r="F15" s="12">
        <v>33</v>
      </c>
      <c r="G15" s="1"/>
      <c r="H15" s="12">
        <v>32</v>
      </c>
      <c r="I15" s="1"/>
      <c r="J15" s="12">
        <v>34</v>
      </c>
      <c r="K15" s="1"/>
      <c r="L15" s="12">
        <v>31</v>
      </c>
      <c r="M15" s="12">
        <v>32</v>
      </c>
      <c r="N15" s="1"/>
      <c r="O15" s="12"/>
      <c r="P15" s="1"/>
      <c r="Q15" s="12"/>
      <c r="R15" s="12"/>
      <c r="S15" s="1"/>
      <c r="T15" s="12"/>
      <c r="U15" s="1"/>
      <c r="V15" s="7"/>
      <c r="W15" s="7"/>
      <c r="X15" s="7"/>
      <c r="Y15" s="7"/>
    </row>
    <row r="16" spans="1:25" ht="15.75" thickBot="1" x14ac:dyDescent="0.3">
      <c r="A16" s="10" t="s">
        <v>29</v>
      </c>
      <c r="C16" s="13">
        <v>1</v>
      </c>
      <c r="D16" s="1"/>
      <c r="E16" s="13">
        <v>1</v>
      </c>
      <c r="F16" s="13">
        <v>1</v>
      </c>
      <c r="G16" s="1"/>
      <c r="H16" s="13">
        <v>1</v>
      </c>
      <c r="I16" s="1"/>
      <c r="J16" s="13">
        <v>1</v>
      </c>
      <c r="K16" s="1"/>
      <c r="L16" s="13">
        <v>1</v>
      </c>
      <c r="M16" s="13">
        <v>1</v>
      </c>
      <c r="N16" s="1"/>
      <c r="O16" s="13"/>
      <c r="P16" s="1"/>
      <c r="Q16" s="13"/>
      <c r="R16" s="13"/>
      <c r="S16" s="1"/>
      <c r="T16" s="13"/>
      <c r="U16" s="1"/>
      <c r="V16" s="7"/>
      <c r="W16" s="7"/>
      <c r="X16" s="7"/>
      <c r="Y16" s="7"/>
    </row>
    <row r="17" spans="1:25" ht="15.75" thickBot="1" x14ac:dyDescent="0.3">
      <c r="A17" s="8" t="s">
        <v>31</v>
      </c>
      <c r="C17" s="5">
        <f>+SUM(C13:C16)</f>
        <v>91</v>
      </c>
      <c r="E17" s="5">
        <f>+SUM(E13:E16)</f>
        <v>86</v>
      </c>
      <c r="F17" s="5">
        <f>+SUM(F13:F16)</f>
        <v>88</v>
      </c>
      <c r="H17" s="5">
        <f>+SUM(H13:H16)</f>
        <v>86</v>
      </c>
      <c r="J17" s="5">
        <f>+SUM(J13:J16)</f>
        <v>88</v>
      </c>
      <c r="L17" s="5">
        <f>+SUM(L13:L16)</f>
        <v>86</v>
      </c>
      <c r="M17" s="5">
        <f>+SUM(M13:M16)</f>
        <v>86</v>
      </c>
      <c r="O17" s="5">
        <f>+SUM(O13:O16)</f>
        <v>0</v>
      </c>
      <c r="Q17" s="5">
        <f>+SUM(Q13:Q16)</f>
        <v>0</v>
      </c>
      <c r="R17" s="5">
        <f>+SUM(R13:R16)</f>
        <v>0</v>
      </c>
      <c r="T17" s="5">
        <f>+SUM(T13:T16)</f>
        <v>0</v>
      </c>
      <c r="V17" s="6"/>
      <c r="W17" s="6"/>
      <c r="X17" s="6"/>
      <c r="Y17" s="6"/>
    </row>
  </sheetData>
  <mergeCells count="21">
    <mergeCell ref="A6:A8"/>
    <mergeCell ref="O6:O8"/>
    <mergeCell ref="Q6:Q8"/>
    <mergeCell ref="R6:R8"/>
    <mergeCell ref="T6:T8"/>
    <mergeCell ref="L3:M3"/>
    <mergeCell ref="L4:M4"/>
    <mergeCell ref="C6:C8"/>
    <mergeCell ref="E6:E8"/>
    <mergeCell ref="F6:F8"/>
    <mergeCell ref="H6:H8"/>
    <mergeCell ref="M6:M8"/>
    <mergeCell ref="J6:J8"/>
    <mergeCell ref="L6:L8"/>
    <mergeCell ref="Q3:R4"/>
    <mergeCell ref="O3:O4"/>
    <mergeCell ref="C2:F2"/>
    <mergeCell ref="C3:C4"/>
    <mergeCell ref="E3:F4"/>
    <mergeCell ref="H2:H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9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8.140625" bestFit="1" customWidth="1"/>
    <col min="2" max="2" width="3.14062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20" width="12.7109375" customWidth="1"/>
    <col min="21" max="40" width="13.42578125" customWidth="1"/>
  </cols>
  <sheetData>
    <row r="2" spans="1:20" ht="15" customHeight="1" x14ac:dyDescent="0.25">
      <c r="C2" s="90" t="s">
        <v>200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1"/>
    </row>
    <row r="3" spans="1:20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N3" s="51"/>
      <c r="O3" s="90" t="s">
        <v>73</v>
      </c>
    </row>
    <row r="4" spans="1:20" ht="15" customHeight="1" x14ac:dyDescent="0.25">
      <c r="C4" s="90"/>
      <c r="E4" s="95"/>
      <c r="F4" s="95"/>
      <c r="H4" s="91"/>
      <c r="J4" s="91"/>
      <c r="L4" s="90" t="s">
        <v>191</v>
      </c>
      <c r="M4" s="90"/>
      <c r="O4" s="90"/>
    </row>
    <row r="5" spans="1:20" ht="5.0999999999999996" customHeight="1" thickBot="1" x14ac:dyDescent="0.3">
      <c r="H5" s="1"/>
      <c r="J5" s="1"/>
      <c r="L5" s="1"/>
      <c r="M5" s="1"/>
      <c r="O5" s="1"/>
      <c r="Q5" s="17"/>
      <c r="R5" s="17"/>
      <c r="S5" s="17"/>
      <c r="T5" s="17"/>
    </row>
    <row r="6" spans="1:20" ht="15" customHeight="1" x14ac:dyDescent="0.25">
      <c r="A6" s="102" t="s">
        <v>5</v>
      </c>
      <c r="C6" s="92" t="str">
        <f>+'Leed Sheet (D)'!M6</f>
        <v>Paul D. MORIARTY</v>
      </c>
      <c r="D6" s="30"/>
      <c r="E6" s="99" t="str">
        <f>+'Leed Sheet (D)'!O6</f>
        <v>Dan HUTCHISON</v>
      </c>
      <c r="F6" s="96" t="str">
        <f>+'Leed Sheet (D)'!P6</f>
        <v>Cody D. MILLER</v>
      </c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2" t="s">
        <v>303</v>
      </c>
      <c r="Q6" s="54" t="s">
        <v>27</v>
      </c>
      <c r="R6" s="46" t="s">
        <v>27</v>
      </c>
      <c r="S6" s="46" t="s">
        <v>27</v>
      </c>
      <c r="T6" s="48" t="s">
        <v>27</v>
      </c>
    </row>
    <row r="7" spans="1:20" x14ac:dyDescent="0.25">
      <c r="A7" s="102"/>
      <c r="C7" s="93"/>
      <c r="D7" s="30"/>
      <c r="E7" s="100"/>
      <c r="F7" s="97"/>
      <c r="H7" s="93"/>
      <c r="J7" s="93"/>
      <c r="L7" s="100"/>
      <c r="M7" s="97"/>
      <c r="O7" s="93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ht="15.75" thickBot="1" x14ac:dyDescent="0.3">
      <c r="A8" s="102"/>
      <c r="C8" s="94"/>
      <c r="D8" s="30"/>
      <c r="E8" s="101"/>
      <c r="F8" s="98"/>
      <c r="H8" s="94"/>
      <c r="J8" s="94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C9" s="1"/>
      <c r="E9" s="1"/>
      <c r="H9" s="1"/>
      <c r="J9" s="1"/>
      <c r="Q9" s="1"/>
      <c r="R9" s="1"/>
      <c r="S9" s="1"/>
      <c r="T9" s="1"/>
    </row>
    <row r="10" spans="1:20" x14ac:dyDescent="0.25">
      <c r="A10" t="s">
        <v>69</v>
      </c>
      <c r="C10" s="4">
        <v>27</v>
      </c>
      <c r="E10" s="4">
        <v>26</v>
      </c>
      <c r="F10" s="4">
        <v>27</v>
      </c>
      <c r="H10" s="4">
        <v>26</v>
      </c>
      <c r="J10" s="4">
        <v>26</v>
      </c>
      <c r="L10" s="4">
        <v>26</v>
      </c>
      <c r="M10" s="4">
        <v>26</v>
      </c>
      <c r="O10" s="4">
        <v>27</v>
      </c>
      <c r="Q10" s="4">
        <v>27</v>
      </c>
      <c r="R10" s="58">
        <v>4</v>
      </c>
      <c r="S10" s="58">
        <v>27</v>
      </c>
      <c r="T10" s="13">
        <v>0</v>
      </c>
    </row>
    <row r="11" spans="1:20" x14ac:dyDescent="0.25">
      <c r="A11" t="s">
        <v>70</v>
      </c>
      <c r="C11" s="4">
        <v>23</v>
      </c>
      <c r="E11" s="4">
        <v>22</v>
      </c>
      <c r="F11" s="4">
        <v>23</v>
      </c>
      <c r="H11" s="4">
        <v>23</v>
      </c>
      <c r="J11" s="4">
        <v>21</v>
      </c>
      <c r="L11" s="4">
        <v>24</v>
      </c>
      <c r="M11" s="4">
        <v>21</v>
      </c>
      <c r="O11" s="4">
        <v>23</v>
      </c>
      <c r="Q11" s="4">
        <v>24</v>
      </c>
      <c r="R11" s="58">
        <v>1</v>
      </c>
      <c r="S11" s="58">
        <v>38</v>
      </c>
      <c r="T11" s="4">
        <v>0</v>
      </c>
    </row>
    <row r="12" spans="1:20" x14ac:dyDescent="0.25">
      <c r="A12" t="s">
        <v>71</v>
      </c>
      <c r="C12" s="4">
        <v>27</v>
      </c>
      <c r="E12" s="4">
        <v>26</v>
      </c>
      <c r="F12" s="4">
        <v>28</v>
      </c>
      <c r="H12" s="4">
        <v>27</v>
      </c>
      <c r="J12" s="4">
        <v>27</v>
      </c>
      <c r="L12" s="4">
        <v>27</v>
      </c>
      <c r="M12" s="4">
        <v>28</v>
      </c>
      <c r="O12" s="4">
        <v>27</v>
      </c>
      <c r="Q12" s="4">
        <v>30</v>
      </c>
      <c r="R12" s="58">
        <v>10</v>
      </c>
      <c r="S12" s="58">
        <v>37</v>
      </c>
      <c r="T12" s="4">
        <v>1</v>
      </c>
    </row>
    <row r="13" spans="1:20" x14ac:dyDescent="0.25">
      <c r="A13" t="s">
        <v>72</v>
      </c>
      <c r="C13" s="4">
        <v>13</v>
      </c>
      <c r="E13" s="4">
        <v>11</v>
      </c>
      <c r="F13" s="4">
        <v>13</v>
      </c>
      <c r="H13" s="4">
        <v>12</v>
      </c>
      <c r="J13" s="4">
        <v>13</v>
      </c>
      <c r="L13" s="4">
        <v>12</v>
      </c>
      <c r="M13" s="4">
        <v>10</v>
      </c>
      <c r="O13" s="4">
        <v>13</v>
      </c>
      <c r="Q13" s="4">
        <v>13</v>
      </c>
      <c r="R13" s="58">
        <v>0</v>
      </c>
      <c r="S13" s="58">
        <v>23</v>
      </c>
      <c r="T13" s="4">
        <v>1</v>
      </c>
    </row>
    <row r="14" spans="1:20" ht="15.75" thickBot="1" x14ac:dyDescent="0.3"/>
    <row r="15" spans="1:20" ht="15.75" thickBot="1" x14ac:dyDescent="0.3">
      <c r="A15" s="8" t="s">
        <v>27</v>
      </c>
      <c r="C15" s="5">
        <f>+SUM(C10:C13)</f>
        <v>90</v>
      </c>
      <c r="E15" s="5">
        <f>+SUM(E10:E13)</f>
        <v>85</v>
      </c>
      <c r="F15" s="5">
        <f>+SUM(F10:F13)</f>
        <v>91</v>
      </c>
      <c r="H15" s="5">
        <f>+SUM(H10:H13)</f>
        <v>88</v>
      </c>
      <c r="J15" s="5">
        <f>+SUM(J10:J13)</f>
        <v>87</v>
      </c>
      <c r="L15" s="5">
        <f>+SUM(L10:L13)</f>
        <v>89</v>
      </c>
      <c r="M15" s="5">
        <f>+SUM(M10:M13)</f>
        <v>85</v>
      </c>
      <c r="O15" s="5">
        <f>+SUM(O10:O13)</f>
        <v>90</v>
      </c>
      <c r="Q15" s="5">
        <f t="shared" ref="Q15:T15" si="0">+SUM(Q10:Q13)</f>
        <v>94</v>
      </c>
      <c r="R15" s="5">
        <f t="shared" si="0"/>
        <v>15</v>
      </c>
      <c r="S15" s="5">
        <f t="shared" si="0"/>
        <v>125</v>
      </c>
      <c r="T15" s="5">
        <f t="shared" si="0"/>
        <v>2</v>
      </c>
    </row>
    <row r="16" spans="1:20" x14ac:dyDescent="0.25">
      <c r="A16" s="9" t="s">
        <v>217</v>
      </c>
      <c r="C16" s="12">
        <v>15</v>
      </c>
      <c r="E16" s="12">
        <v>15</v>
      </c>
      <c r="F16" s="12">
        <v>15</v>
      </c>
      <c r="H16" s="12">
        <v>15</v>
      </c>
      <c r="J16" s="12">
        <v>15</v>
      </c>
      <c r="L16" s="12">
        <v>15</v>
      </c>
      <c r="M16" s="12">
        <v>15</v>
      </c>
      <c r="O16" s="12">
        <v>15</v>
      </c>
    </row>
    <row r="17" spans="1:15" x14ac:dyDescent="0.25">
      <c r="A17" s="9" t="s">
        <v>28</v>
      </c>
      <c r="C17" s="12">
        <v>121</v>
      </c>
      <c r="E17" s="12">
        <v>120</v>
      </c>
      <c r="F17" s="12">
        <v>121</v>
      </c>
      <c r="H17" s="12">
        <v>121</v>
      </c>
      <c r="J17" s="12">
        <v>120</v>
      </c>
      <c r="L17" s="12">
        <v>120</v>
      </c>
      <c r="M17" s="12">
        <v>119</v>
      </c>
      <c r="O17" s="12">
        <v>119</v>
      </c>
    </row>
    <row r="18" spans="1:15" ht="15.75" thickBot="1" x14ac:dyDescent="0.3">
      <c r="A18" s="10" t="s">
        <v>29</v>
      </c>
      <c r="C18" s="13">
        <v>1</v>
      </c>
      <c r="E18" s="13">
        <v>2</v>
      </c>
      <c r="F18" s="13">
        <v>1</v>
      </c>
      <c r="H18" s="13">
        <v>2</v>
      </c>
      <c r="J18" s="13">
        <v>1</v>
      </c>
      <c r="L18" s="13">
        <v>2</v>
      </c>
      <c r="M18" s="13">
        <v>1</v>
      </c>
      <c r="O18" s="13">
        <v>2</v>
      </c>
    </row>
    <row r="19" spans="1:15" ht="15.75" thickBot="1" x14ac:dyDescent="0.3">
      <c r="A19" s="8" t="s">
        <v>31</v>
      </c>
      <c r="C19" s="5">
        <f>+SUM(C15:C18)</f>
        <v>227</v>
      </c>
      <c r="E19" s="5">
        <f>+SUM(E15:E18)</f>
        <v>222</v>
      </c>
      <c r="F19" s="5">
        <f>+SUM(F15:F18)</f>
        <v>228</v>
      </c>
      <c r="H19" s="5">
        <f>+SUM(H15:H18)</f>
        <v>226</v>
      </c>
      <c r="J19" s="5">
        <f>+SUM(J15:J18)</f>
        <v>223</v>
      </c>
      <c r="L19" s="5">
        <f>+SUM(L15:L18)</f>
        <v>226</v>
      </c>
      <c r="M19" s="5">
        <f>+SUM(M15:M18)</f>
        <v>220</v>
      </c>
      <c r="O19" s="5">
        <f>+SUM(O15:O18)</f>
        <v>226</v>
      </c>
    </row>
  </sheetData>
  <mergeCells count="17">
    <mergeCell ref="L3:M3"/>
    <mergeCell ref="L4:M4"/>
    <mergeCell ref="F6:F8"/>
    <mergeCell ref="L6:L8"/>
    <mergeCell ref="O6:O8"/>
    <mergeCell ref="O3:O4"/>
    <mergeCell ref="M6:M8"/>
    <mergeCell ref="A6:A8"/>
    <mergeCell ref="C6:C8"/>
    <mergeCell ref="E6:E8"/>
    <mergeCell ref="H6:H8"/>
    <mergeCell ref="J6:J8"/>
    <mergeCell ref="C3:C4"/>
    <mergeCell ref="C2:F2"/>
    <mergeCell ref="H2:H4"/>
    <mergeCell ref="E3:F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6"/>
  <sheetViews>
    <sheetView zoomScale="75" zoomScaleNormal="75" zoomScaleSheetLayoutView="75" workbookViewId="0">
      <pane xSplit="1" ySplit="8" topLeftCell="B9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13.425781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2.140625" customWidth="1"/>
    <col min="16" max="16" width="1.7109375" customWidth="1"/>
    <col min="17" max="20" width="12.7109375" customWidth="1"/>
    <col min="21" max="39" width="13.42578125" customWidth="1"/>
  </cols>
  <sheetData>
    <row r="2" spans="1:20" ht="15" customHeight="1" x14ac:dyDescent="0.25">
      <c r="C2" s="90" t="s">
        <v>187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2"/>
    </row>
    <row r="3" spans="1:20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O3" s="91" t="s">
        <v>39</v>
      </c>
      <c r="P3" s="51"/>
    </row>
    <row r="4" spans="1:20" ht="15" customHeight="1" x14ac:dyDescent="0.25">
      <c r="C4" s="90"/>
      <c r="E4" s="95"/>
      <c r="F4" s="95"/>
      <c r="H4" s="91"/>
      <c r="J4" s="91"/>
      <c r="L4" s="90" t="s">
        <v>191</v>
      </c>
      <c r="M4" s="90"/>
      <c r="O4" s="91"/>
    </row>
    <row r="5" spans="1:20" s="1" customFormat="1" ht="5.0999999999999996" customHeight="1" thickBot="1" x14ac:dyDescent="0.3">
      <c r="C5" s="2"/>
      <c r="D5" s="2"/>
      <c r="E5" s="2"/>
      <c r="F5" s="2"/>
      <c r="I5"/>
      <c r="K5"/>
      <c r="Q5" s="17"/>
      <c r="R5" s="17"/>
      <c r="S5" s="17"/>
    </row>
    <row r="6" spans="1:20" s="1" customFormat="1" ht="15" customHeight="1" x14ac:dyDescent="0.25">
      <c r="A6" s="102" t="s">
        <v>5</v>
      </c>
      <c r="C6" s="92" t="str">
        <f>+'Leed Sheet (D)'!C6</f>
        <v>Charles R. LASPATA</v>
      </c>
      <c r="E6" s="99" t="str">
        <f>+'Leed Sheet (D)'!E6</f>
        <v>Damita WHITE-MORRIS</v>
      </c>
      <c r="F6" s="96" t="str">
        <f>+'Leed Sheet (D)'!F6</f>
        <v>Eddie L. BONNER</v>
      </c>
      <c r="H6" s="92" t="str">
        <f>+'Leed Sheet (D)'!W6:W8</f>
        <v>Margaret "Peggy" CAPONE</v>
      </c>
      <c r="I6"/>
      <c r="J6" s="92" t="str">
        <f>+'Leed Sheet (D)'!Y6</f>
        <v>Eric SCHEFFLER</v>
      </c>
      <c r="K6"/>
      <c r="L6" s="99" t="str">
        <f>+'Leed Sheet (D)'!AA6:AA8</f>
        <v>Kim O'BRIEN</v>
      </c>
      <c r="M6" s="96" t="str">
        <f>+'Leed Sheet (D)'!AB6:AB8</f>
        <v>Habib REHMAN</v>
      </c>
      <c r="O6" s="92" t="s">
        <v>334</v>
      </c>
      <c r="Q6" s="54" t="s">
        <v>27</v>
      </c>
      <c r="R6" s="46" t="s">
        <v>27</v>
      </c>
      <c r="S6" s="46" t="s">
        <v>27</v>
      </c>
      <c r="T6" s="48" t="s">
        <v>27</v>
      </c>
    </row>
    <row r="7" spans="1:20" s="1" customFormat="1" x14ac:dyDescent="0.25">
      <c r="A7" s="102"/>
      <c r="C7" s="93"/>
      <c r="E7" s="100"/>
      <c r="F7" s="97"/>
      <c r="H7" s="93"/>
      <c r="I7"/>
      <c r="J7" s="93"/>
      <c r="K7"/>
      <c r="L7" s="100"/>
      <c r="M7" s="97"/>
      <c r="O7" s="93"/>
      <c r="Q7" s="55" t="s">
        <v>286</v>
      </c>
      <c r="R7" s="17" t="s">
        <v>320</v>
      </c>
      <c r="S7" s="17" t="s">
        <v>321</v>
      </c>
      <c r="T7" s="49" t="s">
        <v>287</v>
      </c>
    </row>
    <row r="8" spans="1:20" ht="15.75" thickBot="1" x14ac:dyDescent="0.3">
      <c r="A8" s="102"/>
      <c r="C8" s="94"/>
      <c r="D8" s="1"/>
      <c r="E8" s="101"/>
      <c r="F8" s="98"/>
      <c r="H8" s="94"/>
      <c r="J8" s="94"/>
      <c r="L8" s="101"/>
      <c r="M8" s="98"/>
      <c r="O8" s="94"/>
      <c r="Q8" s="56" t="s">
        <v>323</v>
      </c>
      <c r="R8" s="47" t="s">
        <v>324</v>
      </c>
      <c r="S8" s="47" t="s">
        <v>325</v>
      </c>
      <c r="T8" s="50" t="s">
        <v>323</v>
      </c>
    </row>
    <row r="9" spans="1:20" ht="5.0999999999999996" customHeight="1" x14ac:dyDescent="0.25">
      <c r="Q9" s="1"/>
      <c r="R9" s="1"/>
      <c r="S9" s="1"/>
    </row>
    <row r="10" spans="1:20" x14ac:dyDescent="0.25">
      <c r="A10" t="s">
        <v>0</v>
      </c>
      <c r="C10" s="4">
        <v>5</v>
      </c>
      <c r="E10" s="4">
        <v>5</v>
      </c>
      <c r="F10" s="4">
        <v>5</v>
      </c>
      <c r="H10" s="4">
        <v>5</v>
      </c>
      <c r="J10" s="4">
        <v>5</v>
      </c>
      <c r="L10" s="4">
        <v>5</v>
      </c>
      <c r="M10" s="4">
        <v>5</v>
      </c>
      <c r="O10" s="4">
        <v>2</v>
      </c>
      <c r="Q10" s="4">
        <v>5</v>
      </c>
      <c r="R10" s="4">
        <v>0</v>
      </c>
      <c r="S10" s="4">
        <v>5</v>
      </c>
      <c r="T10" s="4">
        <v>0</v>
      </c>
    </row>
    <row r="11" spans="1:20" ht="15.75" thickBot="1" x14ac:dyDescent="0.3"/>
    <row r="12" spans="1:20" ht="15.75" thickBot="1" x14ac:dyDescent="0.3">
      <c r="A12" s="8" t="s">
        <v>27</v>
      </c>
      <c r="C12" s="5">
        <f>+C10</f>
        <v>5</v>
      </c>
      <c r="E12" s="5">
        <f>+E10</f>
        <v>5</v>
      </c>
      <c r="F12" s="5">
        <f>+F10</f>
        <v>5</v>
      </c>
      <c r="H12" s="5">
        <f>+H10</f>
        <v>5</v>
      </c>
      <c r="J12" s="5">
        <f>+J10</f>
        <v>5</v>
      </c>
      <c r="L12" s="5">
        <f>+L10</f>
        <v>5</v>
      </c>
      <c r="M12" s="5">
        <f>+M10</f>
        <v>5</v>
      </c>
      <c r="O12" s="5">
        <f>+O10</f>
        <v>2</v>
      </c>
      <c r="Q12" s="5">
        <f>+SUM(Q10:Q10)</f>
        <v>5</v>
      </c>
      <c r="R12" s="5">
        <f>+SUM(R10:R10)</f>
        <v>0</v>
      </c>
      <c r="S12" s="5">
        <f>+SUM(S10:S10)</f>
        <v>5</v>
      </c>
      <c r="T12" s="5">
        <f>+SUM(T10:T10)</f>
        <v>0</v>
      </c>
    </row>
    <row r="13" spans="1:20" x14ac:dyDescent="0.25">
      <c r="A13" s="9" t="s">
        <v>217</v>
      </c>
      <c r="C13" s="12">
        <v>0</v>
      </c>
      <c r="E13" s="12">
        <v>0</v>
      </c>
      <c r="F13" s="12">
        <v>0</v>
      </c>
      <c r="H13" s="12">
        <v>0</v>
      </c>
      <c r="J13" s="12">
        <v>0</v>
      </c>
      <c r="L13" s="12">
        <v>0</v>
      </c>
      <c r="M13" s="12">
        <v>0</v>
      </c>
      <c r="O13" s="12">
        <v>0</v>
      </c>
    </row>
    <row r="14" spans="1:20" x14ac:dyDescent="0.25">
      <c r="A14" s="9" t="s">
        <v>28</v>
      </c>
      <c r="C14" s="12">
        <v>5</v>
      </c>
      <c r="E14" s="12">
        <v>5</v>
      </c>
      <c r="F14" s="12">
        <v>5</v>
      </c>
      <c r="H14" s="12">
        <v>5</v>
      </c>
      <c r="J14" s="12">
        <v>5</v>
      </c>
      <c r="L14" s="12">
        <v>5</v>
      </c>
      <c r="M14" s="12">
        <v>5</v>
      </c>
      <c r="O14" s="12">
        <v>0</v>
      </c>
    </row>
    <row r="15" spans="1:20" ht="15.75" thickBot="1" x14ac:dyDescent="0.3">
      <c r="A15" s="10" t="s">
        <v>29</v>
      </c>
      <c r="C15" s="13">
        <v>0</v>
      </c>
      <c r="E15" s="13">
        <v>0</v>
      </c>
      <c r="F15" s="13">
        <v>0</v>
      </c>
      <c r="H15" s="13">
        <v>0</v>
      </c>
      <c r="J15" s="13">
        <v>0</v>
      </c>
      <c r="L15" s="13">
        <v>0</v>
      </c>
      <c r="M15" s="13">
        <v>0</v>
      </c>
      <c r="O15" s="13">
        <v>0</v>
      </c>
    </row>
    <row r="16" spans="1:20" ht="15.75" thickBot="1" x14ac:dyDescent="0.3">
      <c r="A16" s="8" t="s">
        <v>31</v>
      </c>
      <c r="C16" s="5">
        <f>+SUM(C12:C15)</f>
        <v>10</v>
      </c>
      <c r="E16" s="5">
        <f>+SUM(E12:E15)</f>
        <v>10</v>
      </c>
      <c r="F16" s="5">
        <f>+SUM(F12:F15)</f>
        <v>10</v>
      </c>
      <c r="H16" s="5">
        <f>+SUM(H12:H15)</f>
        <v>10</v>
      </c>
      <c r="J16" s="5">
        <f>+SUM(J12:J15)</f>
        <v>10</v>
      </c>
      <c r="L16" s="5">
        <f>+SUM(L12:L15)</f>
        <v>10</v>
      </c>
      <c r="M16" s="5">
        <f>+SUM(M12:M15)</f>
        <v>10</v>
      </c>
      <c r="O16" s="5">
        <f>+SUM(O12:O15)</f>
        <v>2</v>
      </c>
    </row>
  </sheetData>
  <mergeCells count="17">
    <mergeCell ref="A6:A8"/>
    <mergeCell ref="C6:C8"/>
    <mergeCell ref="H6:H8"/>
    <mergeCell ref="O6:O8"/>
    <mergeCell ref="J6:J8"/>
    <mergeCell ref="L6:L8"/>
    <mergeCell ref="M6:M8"/>
    <mergeCell ref="C2:F2"/>
    <mergeCell ref="C3:C4"/>
    <mergeCell ref="E3:F4"/>
    <mergeCell ref="E6:E8"/>
    <mergeCell ref="F6:F8"/>
    <mergeCell ref="O3:O4"/>
    <mergeCell ref="H2:H4"/>
    <mergeCell ref="J3:J4"/>
    <mergeCell ref="L3:M3"/>
    <mergeCell ref="L4:M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1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1.28515625" bestFit="1" customWidth="1"/>
    <col min="2" max="2" width="1.7109375" customWidth="1"/>
    <col min="3" max="3" width="12.140625" customWidth="1"/>
    <col min="4" max="4" width="1.7109375" customWidth="1"/>
    <col min="5" max="5" width="10.140625" customWidth="1"/>
    <col min="6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7" width="12.140625" customWidth="1"/>
    <col min="18" max="18" width="1.7109375" customWidth="1"/>
    <col min="19" max="22" width="12.7109375" customWidth="1"/>
    <col min="23" max="33" width="13.42578125" customWidth="1"/>
  </cols>
  <sheetData>
    <row r="2" spans="1:22" ht="15" customHeight="1" x14ac:dyDescent="0.25">
      <c r="C2" s="90" t="s">
        <v>188</v>
      </c>
      <c r="D2" s="90"/>
      <c r="E2" s="90"/>
      <c r="F2" s="90"/>
      <c r="H2" s="91" t="str">
        <f>+'Leed Sheet (D)'!W2</f>
        <v>County Executive</v>
      </c>
      <c r="J2" s="42"/>
      <c r="L2" s="2"/>
      <c r="M2" s="2"/>
      <c r="O2" s="3"/>
      <c r="P2" s="3"/>
      <c r="Q2" s="3"/>
    </row>
    <row r="3" spans="1:22" ht="15" customHeight="1" x14ac:dyDescent="0.25">
      <c r="C3" s="90" t="s">
        <v>185</v>
      </c>
      <c r="E3" s="95" t="s">
        <v>4</v>
      </c>
      <c r="F3" s="95"/>
      <c r="H3" s="91"/>
      <c r="J3" s="91" t="str">
        <f>+'Leed Sheet (D)'!Y3</f>
        <v>Sheriff</v>
      </c>
      <c r="L3" s="90" t="s">
        <v>189</v>
      </c>
      <c r="M3" s="90"/>
      <c r="O3" s="95" t="s">
        <v>80</v>
      </c>
      <c r="P3" s="95"/>
      <c r="Q3" s="95"/>
    </row>
    <row r="4" spans="1:22" x14ac:dyDescent="0.25">
      <c r="C4" s="90"/>
      <c r="E4" s="95"/>
      <c r="F4" s="95"/>
      <c r="H4" s="91"/>
      <c r="J4" s="91"/>
      <c r="L4" s="90" t="s">
        <v>191</v>
      </c>
      <c r="M4" s="90"/>
      <c r="O4" s="95"/>
      <c r="P4" s="95"/>
      <c r="Q4" s="95"/>
    </row>
    <row r="5" spans="1:22" ht="5.0999999999999996" customHeight="1" thickBot="1" x14ac:dyDescent="0.3">
      <c r="H5" s="1"/>
      <c r="J5" s="1"/>
      <c r="L5" s="1"/>
      <c r="M5" s="1"/>
      <c r="O5" s="1"/>
      <c r="P5" s="1"/>
      <c r="Q5" s="1"/>
      <c r="S5" s="17"/>
      <c r="T5" s="17"/>
      <c r="U5" s="17"/>
      <c r="V5" s="17"/>
    </row>
    <row r="6" spans="1:22" ht="15" customHeight="1" x14ac:dyDescent="0.25">
      <c r="A6" s="102" t="s">
        <v>5</v>
      </c>
      <c r="C6" s="92" t="s">
        <v>204</v>
      </c>
      <c r="E6" s="99" t="s">
        <v>205</v>
      </c>
      <c r="F6" s="96" t="s">
        <v>206</v>
      </c>
      <c r="H6" s="92" t="str">
        <f>+'Leed Sheet (D)'!W6:W8</f>
        <v>Margaret "Peggy" CAPONE</v>
      </c>
      <c r="J6" s="92" t="str">
        <f>+'Leed Sheet (D)'!Y6</f>
        <v>Eric SCHEFFLER</v>
      </c>
      <c r="L6" s="99" t="str">
        <f>+'Leed Sheet (D)'!AA6:AA8</f>
        <v>Kim O'BRIEN</v>
      </c>
      <c r="M6" s="96" t="str">
        <f>+'Leed Sheet (D)'!AB6:AB8</f>
        <v>Habib REHMAN</v>
      </c>
      <c r="O6" s="99" t="s">
        <v>304</v>
      </c>
      <c r="P6" s="105" t="s">
        <v>305</v>
      </c>
      <c r="Q6" s="96" t="s">
        <v>306</v>
      </c>
      <c r="S6" s="54" t="s">
        <v>27</v>
      </c>
      <c r="T6" s="46" t="s">
        <v>27</v>
      </c>
      <c r="U6" s="46" t="s">
        <v>27</v>
      </c>
      <c r="V6" s="48" t="s">
        <v>27</v>
      </c>
    </row>
    <row r="7" spans="1:22" x14ac:dyDescent="0.25">
      <c r="A7" s="102"/>
      <c r="C7" s="93"/>
      <c r="D7" s="1"/>
      <c r="E7" s="100"/>
      <c r="F7" s="97"/>
      <c r="H7" s="93"/>
      <c r="J7" s="93"/>
      <c r="L7" s="100"/>
      <c r="M7" s="97"/>
      <c r="O7" s="100"/>
      <c r="P7" s="106"/>
      <c r="Q7" s="97"/>
      <c r="S7" s="55" t="s">
        <v>286</v>
      </c>
      <c r="T7" s="17" t="s">
        <v>320</v>
      </c>
      <c r="U7" s="17" t="s">
        <v>321</v>
      </c>
      <c r="V7" s="49" t="s">
        <v>287</v>
      </c>
    </row>
    <row r="8" spans="1:22" ht="15.75" thickBot="1" x14ac:dyDescent="0.3">
      <c r="A8" s="102"/>
      <c r="C8" s="94"/>
      <c r="D8" s="1"/>
      <c r="E8" s="101"/>
      <c r="F8" s="98"/>
      <c r="H8" s="94"/>
      <c r="J8" s="94"/>
      <c r="L8" s="101"/>
      <c r="M8" s="98"/>
      <c r="O8" s="101"/>
      <c r="P8" s="107"/>
      <c r="Q8" s="98"/>
      <c r="S8" s="56" t="s">
        <v>323</v>
      </c>
      <c r="T8" s="47" t="s">
        <v>324</v>
      </c>
      <c r="U8" s="47" t="s">
        <v>325</v>
      </c>
      <c r="V8" s="50" t="s">
        <v>323</v>
      </c>
    </row>
    <row r="9" spans="1:22" ht="5.0999999999999996" customHeight="1" x14ac:dyDescent="0.25">
      <c r="S9" s="1"/>
      <c r="T9" s="1"/>
      <c r="U9" s="1"/>
      <c r="V9" s="1"/>
    </row>
    <row r="10" spans="1:22" x14ac:dyDescent="0.25">
      <c r="A10" t="s">
        <v>74</v>
      </c>
      <c r="C10" s="4">
        <v>6</v>
      </c>
      <c r="E10" s="4">
        <v>5</v>
      </c>
      <c r="F10" s="4">
        <v>5</v>
      </c>
      <c r="H10" s="4">
        <v>5</v>
      </c>
      <c r="J10" s="4">
        <v>6</v>
      </c>
      <c r="L10" s="4">
        <v>6</v>
      </c>
      <c r="M10" s="4">
        <v>4</v>
      </c>
      <c r="O10" s="4">
        <v>4</v>
      </c>
      <c r="P10" s="4">
        <v>7</v>
      </c>
      <c r="Q10" s="4">
        <v>5</v>
      </c>
      <c r="S10" s="4">
        <v>7</v>
      </c>
      <c r="T10" s="58">
        <v>0</v>
      </c>
      <c r="U10" s="58">
        <v>5</v>
      </c>
      <c r="V10" s="13">
        <v>0</v>
      </c>
    </row>
    <row r="11" spans="1:22" x14ac:dyDescent="0.25">
      <c r="A11" t="s">
        <v>75</v>
      </c>
      <c r="C11" s="4">
        <v>11</v>
      </c>
      <c r="E11" s="4">
        <v>11</v>
      </c>
      <c r="F11" s="4">
        <v>10</v>
      </c>
      <c r="H11" s="52">
        <v>11</v>
      </c>
      <c r="J11" s="52">
        <v>11</v>
      </c>
      <c r="L11" s="4">
        <v>12</v>
      </c>
      <c r="M11" s="4">
        <v>11</v>
      </c>
      <c r="O11" s="4">
        <v>10</v>
      </c>
      <c r="P11" s="4">
        <v>10</v>
      </c>
      <c r="Q11" s="4">
        <v>11</v>
      </c>
      <c r="S11" s="4">
        <v>13</v>
      </c>
      <c r="T11" s="58">
        <v>0</v>
      </c>
      <c r="U11" s="58">
        <v>4</v>
      </c>
      <c r="V11" s="13">
        <v>0</v>
      </c>
    </row>
    <row r="12" spans="1:22" x14ac:dyDescent="0.25">
      <c r="A12" t="s">
        <v>76</v>
      </c>
      <c r="C12" s="4">
        <v>7</v>
      </c>
      <c r="E12" s="4">
        <v>7</v>
      </c>
      <c r="F12" s="4">
        <v>8</v>
      </c>
      <c r="H12" s="4">
        <v>8</v>
      </c>
      <c r="J12" s="4">
        <v>7</v>
      </c>
      <c r="L12" s="4">
        <v>8</v>
      </c>
      <c r="M12" s="4">
        <v>7</v>
      </c>
      <c r="O12" s="4">
        <v>8</v>
      </c>
      <c r="P12" s="4">
        <v>8</v>
      </c>
      <c r="Q12" s="4">
        <v>8</v>
      </c>
      <c r="S12" s="4">
        <v>8</v>
      </c>
      <c r="T12" s="58">
        <v>0</v>
      </c>
      <c r="U12" s="58">
        <v>16</v>
      </c>
      <c r="V12" s="13">
        <v>0</v>
      </c>
    </row>
    <row r="13" spans="1:22" x14ac:dyDescent="0.25">
      <c r="A13" t="s">
        <v>77</v>
      </c>
      <c r="C13" s="4">
        <v>12</v>
      </c>
      <c r="E13" s="4">
        <v>12</v>
      </c>
      <c r="F13" s="4">
        <v>11</v>
      </c>
      <c r="H13" s="4">
        <v>11</v>
      </c>
      <c r="J13" s="4">
        <v>14</v>
      </c>
      <c r="L13" s="4">
        <v>13</v>
      </c>
      <c r="M13" s="4">
        <v>10</v>
      </c>
      <c r="O13" s="4">
        <v>12</v>
      </c>
      <c r="P13" s="4">
        <v>13</v>
      </c>
      <c r="Q13" s="4">
        <v>14</v>
      </c>
      <c r="S13" s="4">
        <v>14</v>
      </c>
      <c r="T13" s="58">
        <v>1</v>
      </c>
      <c r="U13" s="58">
        <v>10</v>
      </c>
      <c r="V13" s="4">
        <v>0</v>
      </c>
    </row>
    <row r="14" spans="1:22" x14ac:dyDescent="0.25">
      <c r="A14" t="s">
        <v>78</v>
      </c>
      <c r="C14" s="4">
        <v>12</v>
      </c>
      <c r="E14" s="4">
        <v>11</v>
      </c>
      <c r="F14" s="4">
        <v>11</v>
      </c>
      <c r="H14" s="4">
        <v>11</v>
      </c>
      <c r="J14" s="4">
        <v>11</v>
      </c>
      <c r="L14" s="4">
        <v>12</v>
      </c>
      <c r="M14" s="4">
        <v>10</v>
      </c>
      <c r="O14" s="4">
        <v>11</v>
      </c>
      <c r="P14" s="4">
        <v>11</v>
      </c>
      <c r="Q14" s="4">
        <v>12</v>
      </c>
      <c r="S14" s="4">
        <v>12</v>
      </c>
      <c r="T14" s="58">
        <v>3</v>
      </c>
      <c r="U14" s="58">
        <v>6</v>
      </c>
      <c r="V14" s="4">
        <v>0</v>
      </c>
    </row>
    <row r="15" spans="1:22" x14ac:dyDescent="0.25">
      <c r="A15" t="s">
        <v>79</v>
      </c>
      <c r="C15" s="4">
        <v>6</v>
      </c>
      <c r="E15" s="4">
        <v>6</v>
      </c>
      <c r="F15" s="4">
        <v>6</v>
      </c>
      <c r="H15" s="4">
        <v>5</v>
      </c>
      <c r="J15" s="4">
        <v>6</v>
      </c>
      <c r="L15" s="4">
        <v>6</v>
      </c>
      <c r="M15" s="4">
        <v>6</v>
      </c>
      <c r="O15" s="4">
        <v>6</v>
      </c>
      <c r="P15" s="4">
        <v>7</v>
      </c>
      <c r="Q15" s="4">
        <v>7</v>
      </c>
      <c r="S15" s="4">
        <v>7</v>
      </c>
      <c r="T15" s="58">
        <v>0</v>
      </c>
      <c r="U15" s="58">
        <v>4</v>
      </c>
      <c r="V15" s="4">
        <v>0</v>
      </c>
    </row>
    <row r="16" spans="1:22" ht="15.75" thickBot="1" x14ac:dyDescent="0.3"/>
    <row r="17" spans="1:22" ht="15.75" thickBot="1" x14ac:dyDescent="0.3">
      <c r="A17" s="8" t="s">
        <v>27</v>
      </c>
      <c r="C17" s="5">
        <f>+SUM(C10:C15)</f>
        <v>54</v>
      </c>
      <c r="E17" s="5">
        <f>+SUM(E10:E15)</f>
        <v>52</v>
      </c>
      <c r="F17" s="5">
        <f>+SUM(F10:F15)</f>
        <v>51</v>
      </c>
      <c r="H17" s="5">
        <f>+SUM(H10:H15)</f>
        <v>51</v>
      </c>
      <c r="J17" s="5">
        <f>+SUM(J10:J15)</f>
        <v>55</v>
      </c>
      <c r="L17" s="5">
        <f t="shared" ref="L17" si="0">+SUM(L10:L15)</f>
        <v>57</v>
      </c>
      <c r="M17" s="5">
        <f t="shared" ref="M17:P17" si="1">+SUM(M10:M15)</f>
        <v>48</v>
      </c>
      <c r="O17" s="5">
        <f t="shared" si="1"/>
        <v>51</v>
      </c>
      <c r="P17" s="5">
        <f t="shared" si="1"/>
        <v>56</v>
      </c>
      <c r="Q17" s="5">
        <f>+SUM(Q10:Q15)</f>
        <v>57</v>
      </c>
      <c r="S17" s="5">
        <f>+SUM(S10:S15)</f>
        <v>61</v>
      </c>
      <c r="T17" s="5">
        <f>+SUM(T10:T15)</f>
        <v>4</v>
      </c>
      <c r="U17" s="5">
        <f>+SUM(U10:U15)</f>
        <v>45</v>
      </c>
      <c r="V17" s="5">
        <f>+SUM(V10:V15)</f>
        <v>0</v>
      </c>
    </row>
    <row r="18" spans="1:22" x14ac:dyDescent="0.25">
      <c r="A18" s="9" t="s">
        <v>217</v>
      </c>
      <c r="C18" s="12">
        <v>4</v>
      </c>
      <c r="E18" s="12">
        <v>4</v>
      </c>
      <c r="F18" s="12">
        <v>4</v>
      </c>
      <c r="H18" s="12">
        <v>4</v>
      </c>
      <c r="J18" s="12">
        <v>4</v>
      </c>
      <c r="L18" s="12">
        <v>4</v>
      </c>
      <c r="M18" s="12">
        <v>4</v>
      </c>
      <c r="O18" s="12">
        <v>4</v>
      </c>
      <c r="P18" s="12">
        <v>4</v>
      </c>
      <c r="Q18" s="12">
        <v>4</v>
      </c>
    </row>
    <row r="19" spans="1:22" x14ac:dyDescent="0.25">
      <c r="A19" s="9" t="s">
        <v>28</v>
      </c>
      <c r="C19" s="12">
        <v>44</v>
      </c>
      <c r="E19" s="12">
        <v>44</v>
      </c>
      <c r="F19" s="12">
        <v>44</v>
      </c>
      <c r="H19" s="12">
        <v>42</v>
      </c>
      <c r="J19" s="12">
        <v>43</v>
      </c>
      <c r="L19" s="12">
        <v>42</v>
      </c>
      <c r="M19" s="12">
        <v>43</v>
      </c>
      <c r="O19" s="12">
        <v>42</v>
      </c>
      <c r="P19" s="12">
        <v>42</v>
      </c>
      <c r="Q19" s="12">
        <v>42</v>
      </c>
    </row>
    <row r="20" spans="1:22" ht="15.75" thickBot="1" x14ac:dyDescent="0.3">
      <c r="A20" s="10" t="s">
        <v>29</v>
      </c>
      <c r="C20" s="13">
        <v>0</v>
      </c>
      <c r="E20" s="13">
        <v>0</v>
      </c>
      <c r="F20" s="13">
        <v>0</v>
      </c>
      <c r="H20" s="13">
        <v>0</v>
      </c>
      <c r="J20" s="13">
        <v>0</v>
      </c>
      <c r="L20" s="13">
        <v>0</v>
      </c>
      <c r="M20" s="13">
        <v>0</v>
      </c>
      <c r="O20" s="13">
        <v>0</v>
      </c>
      <c r="P20" s="13">
        <v>0</v>
      </c>
      <c r="Q20" s="13">
        <v>0</v>
      </c>
    </row>
    <row r="21" spans="1:22" ht="15.75" thickBot="1" x14ac:dyDescent="0.3">
      <c r="A21" s="8" t="s">
        <v>31</v>
      </c>
      <c r="C21" s="5">
        <f>+SUM(C17:C20)</f>
        <v>102</v>
      </c>
      <c r="E21" s="5">
        <f>+SUM(E17:E20)</f>
        <v>100</v>
      </c>
      <c r="F21" s="5">
        <f>+SUM(F17:F20)</f>
        <v>99</v>
      </c>
      <c r="H21" s="5">
        <f>+SUM(H17:H20)</f>
        <v>97</v>
      </c>
      <c r="J21" s="5">
        <f>+SUM(J17:J20)</f>
        <v>102</v>
      </c>
      <c r="L21" s="5">
        <f>+SUM(L17:L20)</f>
        <v>103</v>
      </c>
      <c r="M21" s="5">
        <f>+SUM(M17:M20)</f>
        <v>95</v>
      </c>
      <c r="O21" s="5">
        <f>+SUM(O17:O20)</f>
        <v>97</v>
      </c>
      <c r="P21" s="5">
        <f>+SUM(P17:P20)</f>
        <v>102</v>
      </c>
      <c r="Q21" s="5">
        <f>+SUM(Q17:Q20)</f>
        <v>103</v>
      </c>
    </row>
  </sheetData>
  <mergeCells count="19">
    <mergeCell ref="A6:A8"/>
    <mergeCell ref="C6:C8"/>
    <mergeCell ref="E6:E8"/>
    <mergeCell ref="H6:H8"/>
    <mergeCell ref="J6:J8"/>
    <mergeCell ref="F6:F8"/>
    <mergeCell ref="L3:M3"/>
    <mergeCell ref="L4:M4"/>
    <mergeCell ref="L6:L8"/>
    <mergeCell ref="M6:M8"/>
    <mergeCell ref="Q6:Q8"/>
    <mergeCell ref="P6:P8"/>
    <mergeCell ref="O6:O8"/>
    <mergeCell ref="O3:Q4"/>
    <mergeCell ref="C3:C4"/>
    <mergeCell ref="C2:F2"/>
    <mergeCell ref="E3:F4"/>
    <mergeCell ref="H2:H4"/>
    <mergeCell ref="J3:J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zoomScale="75" zoomScaleNormal="75" zoomScaleSheetLayoutView="75" workbookViewId="0">
      <pane xSplit="1" ySplit="9" topLeftCell="B10" activePane="bottomRight" state="frozen"/>
      <selection activeCell="D4" sqref="D4"/>
      <selection pane="topRight" activeCell="D4" sqref="D4"/>
      <selection pane="bottomLeft" activeCell="D4" sqref="D4"/>
      <selection pane="bottomRight" activeCell="D4" sqref="D4"/>
    </sheetView>
  </sheetViews>
  <sheetFormatPr defaultRowHeight="15" x14ac:dyDescent="0.25"/>
  <cols>
    <col min="1" max="1" width="26.5703125" customWidth="1"/>
    <col min="2" max="2" width="1.7109375" customWidth="1"/>
    <col min="3" max="3" width="12.140625" customWidth="1"/>
    <col min="4" max="4" width="1.7109375" customWidth="1"/>
    <col min="5" max="6" width="12.140625" customWidth="1"/>
    <col min="7" max="7" width="1.7109375" customWidth="1"/>
    <col min="8" max="8" width="12.140625" customWidth="1"/>
    <col min="9" max="9" width="1.7109375" customWidth="1"/>
    <col min="10" max="10" width="12.140625" customWidth="1"/>
    <col min="11" max="11" width="1.7109375" customWidth="1"/>
    <col min="12" max="13" width="10.7109375" customWidth="1"/>
    <col min="14" max="14" width="1.7109375" customWidth="1"/>
    <col min="15" max="15" width="10.7109375" customWidth="1"/>
    <col min="16" max="16" width="1.7109375" customWidth="1"/>
    <col min="17" max="18" width="12.140625" customWidth="1"/>
    <col min="19" max="19" width="1.7109375" customWidth="1"/>
    <col min="20" max="23" width="12.7109375" customWidth="1"/>
    <col min="24" max="38" width="13.42578125" customWidth="1"/>
  </cols>
  <sheetData>
    <row r="2" spans="1:23" x14ac:dyDescent="0.25">
      <c r="C2" s="90" t="s">
        <v>186</v>
      </c>
      <c r="D2" s="90"/>
      <c r="E2" s="90"/>
      <c r="F2" s="90"/>
      <c r="G2" s="3"/>
      <c r="H2" s="91" t="str">
        <f>+'Leed Sheet (D)'!W2</f>
        <v>County Executive</v>
      </c>
      <c r="I2" s="3"/>
      <c r="J2" s="42"/>
      <c r="K2" s="3"/>
      <c r="L2" s="2"/>
      <c r="M2" s="2"/>
      <c r="O2" s="2"/>
      <c r="Q2" s="3"/>
      <c r="R2" s="3"/>
    </row>
    <row r="3" spans="1:23" ht="15" customHeight="1" x14ac:dyDescent="0.25">
      <c r="C3" s="90" t="s">
        <v>185</v>
      </c>
      <c r="E3" s="95" t="s">
        <v>4</v>
      </c>
      <c r="F3" s="95"/>
      <c r="G3" s="3"/>
      <c r="H3" s="91"/>
      <c r="I3" s="3"/>
      <c r="J3" s="91" t="str">
        <f>+'Leed Sheet (D)'!Y3</f>
        <v>Sheriff</v>
      </c>
      <c r="K3" s="3"/>
      <c r="L3" s="90" t="s">
        <v>189</v>
      </c>
      <c r="M3" s="90"/>
      <c r="N3" s="90"/>
      <c r="O3" s="90"/>
      <c r="P3" s="51"/>
      <c r="Q3" s="95" t="s">
        <v>73</v>
      </c>
      <c r="R3" s="95"/>
    </row>
    <row r="4" spans="1:23" x14ac:dyDescent="0.25">
      <c r="C4" s="90"/>
      <c r="E4" s="95"/>
      <c r="F4" s="95"/>
      <c r="G4" s="3"/>
      <c r="H4" s="91"/>
      <c r="I4" s="3"/>
      <c r="J4" s="91"/>
      <c r="K4" s="3"/>
      <c r="L4" s="90" t="s">
        <v>191</v>
      </c>
      <c r="M4" s="90"/>
      <c r="O4" s="31" t="s">
        <v>213</v>
      </c>
      <c r="Q4" s="95"/>
      <c r="R4" s="95"/>
    </row>
    <row r="5" spans="1:23" ht="5.0999999999999996" customHeight="1" thickBot="1" x14ac:dyDescent="0.3">
      <c r="C5" s="1"/>
      <c r="G5" s="1"/>
      <c r="H5" s="1"/>
      <c r="I5" s="1"/>
      <c r="J5" s="1"/>
      <c r="K5" s="1"/>
      <c r="L5" s="1"/>
      <c r="M5" s="1"/>
      <c r="O5" s="1"/>
      <c r="Q5" s="1"/>
      <c r="R5" s="1"/>
      <c r="T5" s="17"/>
      <c r="U5" s="17"/>
      <c r="V5" s="17"/>
    </row>
    <row r="6" spans="1:23" ht="15" customHeight="1" x14ac:dyDescent="0.25">
      <c r="A6" s="102" t="s">
        <v>5</v>
      </c>
      <c r="C6" s="92" t="str">
        <f>+'Leed Sheet (D)'!H6:H8</f>
        <v>Victor CARMONA</v>
      </c>
      <c r="E6" s="99" t="str">
        <f>+'Leed Sheet (D)'!J6:J8</f>
        <v>Caren FITZPATRICK</v>
      </c>
      <c r="F6" s="96" t="str">
        <f>+'Leed Sheet (D)'!K6:K8</f>
        <v>Alphonso HARRELL</v>
      </c>
      <c r="G6" s="1"/>
      <c r="H6" s="92" t="str">
        <f>+'Leed Sheet (D)'!W6:W8</f>
        <v>Margaret "Peggy" CAPONE</v>
      </c>
      <c r="I6" s="30"/>
      <c r="J6" s="92" t="str">
        <f>+'Leed Sheet (D)'!Y6</f>
        <v>Eric SCHEFFLER</v>
      </c>
      <c r="K6" s="1"/>
      <c r="L6" s="99" t="str">
        <f>+'Leed Sheet (D)'!AA6:AA8</f>
        <v>Kim O'BRIEN</v>
      </c>
      <c r="M6" s="96" t="str">
        <f>+'Leed Sheet (D)'!AB6:AB8</f>
        <v>Habib REHMAN</v>
      </c>
      <c r="O6" s="92" t="str">
        <f>+'Leed Sheet (D)'!AD6</f>
        <v>Hector TAVAREZ</v>
      </c>
      <c r="Q6" s="99" t="s">
        <v>307</v>
      </c>
      <c r="R6" s="96" t="s">
        <v>308</v>
      </c>
      <c r="T6" s="54" t="s">
        <v>27</v>
      </c>
      <c r="U6" s="46" t="s">
        <v>27</v>
      </c>
      <c r="V6" s="46" t="s">
        <v>27</v>
      </c>
      <c r="W6" s="48" t="s">
        <v>27</v>
      </c>
    </row>
    <row r="7" spans="1:23" x14ac:dyDescent="0.25">
      <c r="A7" s="102"/>
      <c r="C7" s="93"/>
      <c r="D7" s="1"/>
      <c r="E7" s="100"/>
      <c r="F7" s="97"/>
      <c r="G7" s="1"/>
      <c r="H7" s="93"/>
      <c r="I7" s="30"/>
      <c r="J7" s="93"/>
      <c r="K7" s="1"/>
      <c r="L7" s="100"/>
      <c r="M7" s="97"/>
      <c r="O7" s="93"/>
      <c r="Q7" s="100"/>
      <c r="R7" s="97"/>
      <c r="T7" s="55" t="s">
        <v>286</v>
      </c>
      <c r="U7" s="17" t="s">
        <v>320</v>
      </c>
      <c r="V7" s="17" t="s">
        <v>321</v>
      </c>
      <c r="W7" s="49" t="s">
        <v>287</v>
      </c>
    </row>
    <row r="8" spans="1:23" ht="15.75" thickBot="1" x14ac:dyDescent="0.3">
      <c r="A8" s="102"/>
      <c r="C8" s="94"/>
      <c r="D8" s="1"/>
      <c r="E8" s="101"/>
      <c r="F8" s="98"/>
      <c r="G8" s="1"/>
      <c r="H8" s="94"/>
      <c r="I8" s="30"/>
      <c r="J8" s="94"/>
      <c r="K8" s="1"/>
      <c r="L8" s="101"/>
      <c r="M8" s="98"/>
      <c r="O8" s="94"/>
      <c r="Q8" s="101"/>
      <c r="R8" s="98"/>
      <c r="T8" s="56" t="s">
        <v>323</v>
      </c>
      <c r="U8" s="47" t="s">
        <v>324</v>
      </c>
      <c r="V8" s="47" t="s">
        <v>325</v>
      </c>
      <c r="W8" s="50" t="s">
        <v>323</v>
      </c>
    </row>
    <row r="9" spans="1:23" ht="5.0999999999999996" customHeight="1" x14ac:dyDescent="0.25">
      <c r="T9" s="1"/>
      <c r="U9" s="1"/>
      <c r="V9" s="1"/>
    </row>
    <row r="10" spans="1:23" x14ac:dyDescent="0.25">
      <c r="A10" t="s">
        <v>81</v>
      </c>
      <c r="C10" s="4">
        <v>18</v>
      </c>
      <c r="E10" s="4">
        <v>18</v>
      </c>
      <c r="F10" s="4">
        <v>18</v>
      </c>
      <c r="H10" s="4">
        <v>18</v>
      </c>
      <c r="J10" s="4">
        <v>17</v>
      </c>
      <c r="L10" s="4">
        <v>17</v>
      </c>
      <c r="M10" s="4">
        <v>18</v>
      </c>
      <c r="O10" s="4"/>
      <c r="Q10" s="4">
        <v>18</v>
      </c>
      <c r="R10" s="4">
        <v>18</v>
      </c>
      <c r="T10" s="4">
        <v>20</v>
      </c>
      <c r="U10" s="58">
        <v>0</v>
      </c>
      <c r="V10" s="58">
        <v>12</v>
      </c>
      <c r="W10" s="58">
        <v>1</v>
      </c>
    </row>
    <row r="11" spans="1:23" x14ac:dyDescent="0.25">
      <c r="A11" t="s">
        <v>82</v>
      </c>
      <c r="C11" s="4">
        <v>12</v>
      </c>
      <c r="E11" s="4">
        <v>14</v>
      </c>
      <c r="F11" s="4">
        <v>11</v>
      </c>
      <c r="H11" s="4">
        <v>13</v>
      </c>
      <c r="J11" s="4">
        <v>14</v>
      </c>
      <c r="L11" s="4">
        <v>13</v>
      </c>
      <c r="M11" s="4">
        <v>11</v>
      </c>
      <c r="O11" s="4">
        <v>12</v>
      </c>
      <c r="Q11" s="4">
        <v>13</v>
      </c>
      <c r="R11" s="4">
        <v>13</v>
      </c>
      <c r="T11" s="4">
        <v>14</v>
      </c>
      <c r="U11" s="58">
        <v>3</v>
      </c>
      <c r="V11" s="58">
        <v>20</v>
      </c>
      <c r="W11" s="58">
        <v>0</v>
      </c>
    </row>
    <row r="12" spans="1:23" x14ac:dyDescent="0.25">
      <c r="A12" t="s">
        <v>83</v>
      </c>
      <c r="C12" s="4">
        <v>21</v>
      </c>
      <c r="E12" s="4">
        <v>21</v>
      </c>
      <c r="F12" s="4">
        <v>19</v>
      </c>
      <c r="H12" s="4">
        <v>20</v>
      </c>
      <c r="J12" s="4">
        <v>22</v>
      </c>
      <c r="L12" s="4">
        <v>21</v>
      </c>
      <c r="M12" s="4">
        <v>20</v>
      </c>
      <c r="O12" s="4">
        <v>20</v>
      </c>
      <c r="Q12" s="4">
        <v>21</v>
      </c>
      <c r="R12" s="4">
        <v>21</v>
      </c>
      <c r="T12" s="4">
        <v>23</v>
      </c>
      <c r="U12" s="58">
        <v>1</v>
      </c>
      <c r="V12" s="58">
        <v>32</v>
      </c>
      <c r="W12" s="58">
        <v>2</v>
      </c>
    </row>
    <row r="13" spans="1:23" x14ac:dyDescent="0.25">
      <c r="A13" t="s">
        <v>84</v>
      </c>
      <c r="C13" s="4">
        <v>19</v>
      </c>
      <c r="E13" s="4">
        <v>19</v>
      </c>
      <c r="F13" s="4">
        <v>19</v>
      </c>
      <c r="H13" s="4">
        <v>18</v>
      </c>
      <c r="J13" s="4">
        <v>20</v>
      </c>
      <c r="L13" s="4">
        <v>19</v>
      </c>
      <c r="M13" s="4">
        <v>19</v>
      </c>
      <c r="O13" s="4">
        <v>17</v>
      </c>
      <c r="Q13" s="4">
        <v>19</v>
      </c>
      <c r="R13" s="4">
        <v>19</v>
      </c>
      <c r="T13" s="4">
        <v>22</v>
      </c>
      <c r="U13" s="58">
        <v>2</v>
      </c>
      <c r="V13" s="58">
        <v>21</v>
      </c>
      <c r="W13" s="58">
        <v>0</v>
      </c>
    </row>
    <row r="14" spans="1:23" x14ac:dyDescent="0.25">
      <c r="A14" t="s">
        <v>85</v>
      </c>
      <c r="C14" s="4">
        <v>24</v>
      </c>
      <c r="E14" s="4">
        <v>23</v>
      </c>
      <c r="F14" s="4">
        <v>22</v>
      </c>
      <c r="H14" s="4">
        <v>24</v>
      </c>
      <c r="J14" s="4">
        <v>23</v>
      </c>
      <c r="L14" s="4">
        <v>24</v>
      </c>
      <c r="M14" s="4">
        <v>20</v>
      </c>
      <c r="O14" s="4">
        <v>23</v>
      </c>
      <c r="Q14" s="4">
        <v>24</v>
      </c>
      <c r="R14" s="4">
        <v>21</v>
      </c>
      <c r="T14" s="4">
        <v>27</v>
      </c>
      <c r="U14" s="58">
        <v>1</v>
      </c>
      <c r="V14" s="58">
        <v>40</v>
      </c>
      <c r="W14" s="58">
        <v>2</v>
      </c>
    </row>
    <row r="15" spans="1:23" x14ac:dyDescent="0.25">
      <c r="A15" t="s">
        <v>86</v>
      </c>
      <c r="C15" s="4">
        <v>9</v>
      </c>
      <c r="E15" s="4">
        <v>9</v>
      </c>
      <c r="F15" s="4">
        <v>9</v>
      </c>
      <c r="H15" s="4">
        <v>8</v>
      </c>
      <c r="J15" s="4">
        <v>10</v>
      </c>
      <c r="L15" s="4">
        <v>8</v>
      </c>
      <c r="M15" s="4">
        <v>8</v>
      </c>
      <c r="O15" s="4">
        <v>10</v>
      </c>
      <c r="Q15" s="4">
        <v>8</v>
      </c>
      <c r="R15" s="4">
        <v>10</v>
      </c>
      <c r="T15" s="4">
        <v>11</v>
      </c>
      <c r="U15" s="58">
        <v>7</v>
      </c>
      <c r="V15" s="58">
        <v>14</v>
      </c>
      <c r="W15" s="58">
        <v>1</v>
      </c>
    </row>
    <row r="16" spans="1:23" x14ac:dyDescent="0.25">
      <c r="A16" t="s">
        <v>87</v>
      </c>
      <c r="C16" s="4">
        <v>29</v>
      </c>
      <c r="E16" s="4">
        <v>29</v>
      </c>
      <c r="F16" s="4">
        <v>27</v>
      </c>
      <c r="H16" s="4">
        <v>27</v>
      </c>
      <c r="J16" s="4">
        <v>30</v>
      </c>
      <c r="L16" s="4">
        <v>29</v>
      </c>
      <c r="M16" s="4">
        <v>29</v>
      </c>
      <c r="O16" s="4">
        <v>30</v>
      </c>
      <c r="Q16" s="4">
        <v>30</v>
      </c>
      <c r="R16" s="4">
        <v>29</v>
      </c>
      <c r="T16" s="4">
        <v>30</v>
      </c>
      <c r="U16" s="58">
        <v>4</v>
      </c>
      <c r="V16" s="58">
        <v>18</v>
      </c>
      <c r="W16" s="58">
        <v>0</v>
      </c>
    </row>
    <row r="17" spans="1:23" x14ac:dyDescent="0.25">
      <c r="A17" t="s">
        <v>88</v>
      </c>
      <c r="C17" s="4">
        <v>33</v>
      </c>
      <c r="E17" s="4">
        <v>32</v>
      </c>
      <c r="F17" s="4">
        <v>33</v>
      </c>
      <c r="H17" s="4">
        <v>32</v>
      </c>
      <c r="J17" s="4">
        <v>35</v>
      </c>
      <c r="L17" s="4">
        <v>33</v>
      </c>
      <c r="M17" s="4">
        <v>34</v>
      </c>
      <c r="O17" s="4">
        <v>34</v>
      </c>
      <c r="Q17" s="4">
        <v>34</v>
      </c>
      <c r="R17" s="4">
        <v>33</v>
      </c>
      <c r="T17" s="4">
        <v>40</v>
      </c>
      <c r="U17" s="58">
        <v>3</v>
      </c>
      <c r="V17" s="58">
        <v>27</v>
      </c>
      <c r="W17" s="58">
        <v>0</v>
      </c>
    </row>
    <row r="18" spans="1:23" x14ac:dyDescent="0.25">
      <c r="A18" t="s">
        <v>89</v>
      </c>
      <c r="C18" s="4">
        <v>30</v>
      </c>
      <c r="E18" s="4">
        <v>28</v>
      </c>
      <c r="F18" s="4">
        <v>28</v>
      </c>
      <c r="H18" s="4">
        <v>28</v>
      </c>
      <c r="J18" s="4">
        <v>26</v>
      </c>
      <c r="L18" s="4">
        <v>26</v>
      </c>
      <c r="M18" s="4">
        <v>29</v>
      </c>
      <c r="O18" s="4">
        <v>28</v>
      </c>
      <c r="Q18" s="4">
        <v>29</v>
      </c>
      <c r="R18" s="4">
        <v>28</v>
      </c>
      <c r="T18" s="4">
        <v>30</v>
      </c>
      <c r="U18" s="58">
        <v>6</v>
      </c>
      <c r="V18" s="58">
        <v>25</v>
      </c>
      <c r="W18" s="58">
        <v>1</v>
      </c>
    </row>
    <row r="19" spans="1:23" x14ac:dyDescent="0.25">
      <c r="A19" t="s">
        <v>90</v>
      </c>
      <c r="C19" s="4">
        <v>16</v>
      </c>
      <c r="E19" s="4">
        <v>16</v>
      </c>
      <c r="F19" s="4">
        <v>15</v>
      </c>
      <c r="H19" s="4">
        <v>16</v>
      </c>
      <c r="J19" s="4">
        <v>17</v>
      </c>
      <c r="L19" s="4">
        <v>17</v>
      </c>
      <c r="M19" s="4">
        <v>17</v>
      </c>
      <c r="O19" s="4"/>
      <c r="Q19" s="4">
        <v>16</v>
      </c>
      <c r="R19" s="4">
        <v>16</v>
      </c>
      <c r="T19" s="4">
        <v>18</v>
      </c>
      <c r="U19" s="58">
        <v>4</v>
      </c>
      <c r="V19" s="58">
        <v>41</v>
      </c>
      <c r="W19" s="58">
        <v>0</v>
      </c>
    </row>
    <row r="20" spans="1:23" x14ac:dyDescent="0.25">
      <c r="A20" t="s">
        <v>91</v>
      </c>
      <c r="C20" s="4">
        <v>31</v>
      </c>
      <c r="E20" s="4">
        <v>32</v>
      </c>
      <c r="F20" s="4">
        <v>29</v>
      </c>
      <c r="H20" s="4">
        <v>32</v>
      </c>
      <c r="J20" s="4">
        <v>31</v>
      </c>
      <c r="L20" s="4">
        <v>29</v>
      </c>
      <c r="M20" s="4">
        <v>30</v>
      </c>
      <c r="O20" s="4">
        <v>31</v>
      </c>
      <c r="Q20" s="4">
        <v>34</v>
      </c>
      <c r="R20" s="4">
        <v>32</v>
      </c>
      <c r="T20" s="4">
        <v>35</v>
      </c>
      <c r="U20" s="58">
        <v>0</v>
      </c>
      <c r="V20" s="58">
        <v>39</v>
      </c>
      <c r="W20" s="58">
        <v>2</v>
      </c>
    </row>
    <row r="21" spans="1:23" x14ac:dyDescent="0.25">
      <c r="A21" t="s">
        <v>92</v>
      </c>
      <c r="C21" s="4">
        <v>18</v>
      </c>
      <c r="E21" s="4">
        <v>17</v>
      </c>
      <c r="F21" s="4">
        <v>17</v>
      </c>
      <c r="H21" s="4">
        <v>16</v>
      </c>
      <c r="J21" s="4">
        <v>18</v>
      </c>
      <c r="L21" s="4">
        <v>17</v>
      </c>
      <c r="M21" s="4">
        <v>18</v>
      </c>
      <c r="O21" s="4">
        <v>17</v>
      </c>
      <c r="Q21" s="4">
        <v>17</v>
      </c>
      <c r="R21" s="4">
        <v>17</v>
      </c>
      <c r="T21" s="4">
        <v>19</v>
      </c>
      <c r="U21" s="58">
        <v>3</v>
      </c>
      <c r="V21" s="58">
        <v>24</v>
      </c>
      <c r="W21" s="58">
        <v>0</v>
      </c>
    </row>
    <row r="22" spans="1:23" x14ac:dyDescent="0.25">
      <c r="A22" t="s">
        <v>93</v>
      </c>
      <c r="C22" s="4">
        <v>2</v>
      </c>
      <c r="E22" s="4">
        <v>2</v>
      </c>
      <c r="F22" s="4">
        <v>2</v>
      </c>
      <c r="H22" s="4">
        <v>2</v>
      </c>
      <c r="J22" s="4">
        <v>2</v>
      </c>
      <c r="L22" s="4">
        <v>2</v>
      </c>
      <c r="M22" s="4">
        <v>2</v>
      </c>
      <c r="O22" s="4"/>
      <c r="Q22" s="4">
        <v>2</v>
      </c>
      <c r="R22" s="4">
        <v>2</v>
      </c>
      <c r="T22" s="4">
        <v>2</v>
      </c>
      <c r="U22" s="58">
        <v>1</v>
      </c>
      <c r="V22" s="58">
        <v>11</v>
      </c>
      <c r="W22" s="58">
        <v>0</v>
      </c>
    </row>
    <row r="23" spans="1:23" x14ac:dyDescent="0.25">
      <c r="A23" t="s">
        <v>94</v>
      </c>
      <c r="C23" s="4">
        <v>18</v>
      </c>
      <c r="E23" s="4">
        <v>18</v>
      </c>
      <c r="F23" s="4">
        <v>17</v>
      </c>
      <c r="H23" s="4">
        <v>18</v>
      </c>
      <c r="J23" s="4">
        <v>18</v>
      </c>
      <c r="L23" s="4">
        <v>18</v>
      </c>
      <c r="M23" s="4">
        <v>18</v>
      </c>
      <c r="O23" s="4"/>
      <c r="Q23" s="4">
        <v>17</v>
      </c>
      <c r="R23" s="4">
        <v>17</v>
      </c>
      <c r="T23" s="4">
        <v>20</v>
      </c>
      <c r="U23" s="58">
        <v>0</v>
      </c>
      <c r="V23" s="58">
        <v>18</v>
      </c>
      <c r="W23" s="58">
        <v>0</v>
      </c>
    </row>
    <row r="24" spans="1:23" x14ac:dyDescent="0.25">
      <c r="A24" t="s">
        <v>95</v>
      </c>
      <c r="C24" s="4">
        <v>18</v>
      </c>
      <c r="E24" s="4">
        <v>16</v>
      </c>
      <c r="F24" s="4">
        <v>16</v>
      </c>
      <c r="H24" s="4">
        <v>18</v>
      </c>
      <c r="J24" s="4">
        <v>18</v>
      </c>
      <c r="L24" s="4">
        <v>16</v>
      </c>
      <c r="M24" s="4">
        <v>16</v>
      </c>
      <c r="O24" s="4"/>
      <c r="Q24" s="4">
        <v>15</v>
      </c>
      <c r="R24" s="4">
        <v>17</v>
      </c>
      <c r="T24" s="4">
        <v>19</v>
      </c>
      <c r="U24" s="58">
        <v>4</v>
      </c>
      <c r="V24" s="58">
        <v>30</v>
      </c>
      <c r="W24" s="58">
        <v>0</v>
      </c>
    </row>
    <row r="25" spans="1:23" x14ac:dyDescent="0.25">
      <c r="A25" t="s">
        <v>96</v>
      </c>
      <c r="C25" s="4">
        <v>19</v>
      </c>
      <c r="E25" s="4">
        <v>21</v>
      </c>
      <c r="F25" s="4">
        <v>18</v>
      </c>
      <c r="H25" s="4">
        <v>18</v>
      </c>
      <c r="J25" s="4">
        <v>17</v>
      </c>
      <c r="L25" s="4">
        <v>18</v>
      </c>
      <c r="M25" s="4">
        <v>19</v>
      </c>
      <c r="O25" s="4"/>
      <c r="Q25" s="4">
        <v>18</v>
      </c>
      <c r="R25" s="4">
        <v>18</v>
      </c>
      <c r="T25" s="4">
        <v>22</v>
      </c>
      <c r="U25" s="58">
        <v>1</v>
      </c>
      <c r="V25" s="58">
        <v>17</v>
      </c>
      <c r="W25" s="58">
        <v>0</v>
      </c>
    </row>
    <row r="26" spans="1:23" x14ac:dyDescent="0.25">
      <c r="A26" t="s">
        <v>97</v>
      </c>
      <c r="C26" s="4">
        <v>46</v>
      </c>
      <c r="E26" s="4">
        <v>46</v>
      </c>
      <c r="F26" s="4">
        <v>45</v>
      </c>
      <c r="H26" s="4">
        <v>46</v>
      </c>
      <c r="J26" s="4">
        <v>44</v>
      </c>
      <c r="L26" s="4">
        <v>46</v>
      </c>
      <c r="M26" s="4">
        <v>42</v>
      </c>
      <c r="O26" s="4">
        <v>44</v>
      </c>
      <c r="Q26" s="4">
        <v>45</v>
      </c>
      <c r="R26" s="4">
        <v>44</v>
      </c>
      <c r="T26" s="4">
        <v>48</v>
      </c>
      <c r="U26" s="58">
        <v>6</v>
      </c>
      <c r="V26" s="58">
        <v>43</v>
      </c>
      <c r="W26" s="58">
        <v>5</v>
      </c>
    </row>
    <row r="27" spans="1:23" x14ac:dyDescent="0.25">
      <c r="A27" t="s">
        <v>98</v>
      </c>
      <c r="C27" s="4">
        <v>20</v>
      </c>
      <c r="E27" s="4">
        <v>21</v>
      </c>
      <c r="F27" s="4">
        <v>21</v>
      </c>
      <c r="H27" s="4">
        <v>21</v>
      </c>
      <c r="J27" s="4">
        <v>21</v>
      </c>
      <c r="L27" s="4">
        <v>21</v>
      </c>
      <c r="M27" s="4">
        <v>21</v>
      </c>
      <c r="O27" s="4">
        <v>20</v>
      </c>
      <c r="Q27" s="4">
        <v>20</v>
      </c>
      <c r="R27" s="4">
        <v>21</v>
      </c>
      <c r="T27" s="4">
        <v>21</v>
      </c>
      <c r="U27" s="58">
        <v>1</v>
      </c>
      <c r="V27" s="58">
        <v>24</v>
      </c>
      <c r="W27" s="58">
        <v>1</v>
      </c>
    </row>
    <row r="28" spans="1:23" x14ac:dyDescent="0.25">
      <c r="A28" t="s">
        <v>99</v>
      </c>
      <c r="C28" s="4">
        <v>26</v>
      </c>
      <c r="E28" s="4">
        <v>25</v>
      </c>
      <c r="F28" s="4">
        <v>24</v>
      </c>
      <c r="H28" s="4">
        <v>26</v>
      </c>
      <c r="J28" s="4">
        <v>25</v>
      </c>
      <c r="L28" s="4">
        <v>26</v>
      </c>
      <c r="M28" s="4">
        <v>24</v>
      </c>
      <c r="O28" s="4">
        <v>25</v>
      </c>
      <c r="Q28" s="4">
        <v>26</v>
      </c>
      <c r="R28" s="4">
        <v>25</v>
      </c>
      <c r="T28" s="4">
        <v>26</v>
      </c>
      <c r="U28" s="58">
        <v>2</v>
      </c>
      <c r="V28" s="58">
        <v>75</v>
      </c>
      <c r="W28" s="58">
        <v>0</v>
      </c>
    </row>
    <row r="29" spans="1:23" x14ac:dyDescent="0.25">
      <c r="A29" t="s">
        <v>100</v>
      </c>
      <c r="C29" s="4">
        <v>29</v>
      </c>
      <c r="E29" s="4">
        <v>30</v>
      </c>
      <c r="F29" s="4">
        <v>28</v>
      </c>
      <c r="H29" s="4">
        <v>28</v>
      </c>
      <c r="J29" s="4">
        <v>29</v>
      </c>
      <c r="L29" s="4">
        <v>29</v>
      </c>
      <c r="M29" s="4">
        <v>29</v>
      </c>
      <c r="O29" s="4">
        <v>29</v>
      </c>
      <c r="Q29" s="4">
        <v>29</v>
      </c>
      <c r="R29" s="4">
        <v>29</v>
      </c>
      <c r="T29" s="4">
        <v>32</v>
      </c>
      <c r="U29" s="58">
        <v>7</v>
      </c>
      <c r="V29" s="58">
        <v>19</v>
      </c>
      <c r="W29" s="58">
        <v>0</v>
      </c>
    </row>
    <row r="30" spans="1:23" x14ac:dyDescent="0.25">
      <c r="A30" t="s">
        <v>101</v>
      </c>
      <c r="C30" s="4">
        <v>23</v>
      </c>
      <c r="E30" s="4">
        <v>23</v>
      </c>
      <c r="F30" s="4">
        <v>23</v>
      </c>
      <c r="H30" s="4">
        <v>22</v>
      </c>
      <c r="J30" s="4">
        <v>23</v>
      </c>
      <c r="L30" s="4">
        <v>23</v>
      </c>
      <c r="M30" s="4">
        <v>22</v>
      </c>
      <c r="O30" s="4">
        <v>23</v>
      </c>
      <c r="Q30" s="4">
        <v>23</v>
      </c>
      <c r="R30" s="4">
        <v>23</v>
      </c>
      <c r="T30" s="4">
        <v>23</v>
      </c>
      <c r="U30" s="58">
        <v>0</v>
      </c>
      <c r="V30" s="58">
        <v>41</v>
      </c>
      <c r="W30" s="58">
        <v>1</v>
      </c>
    </row>
    <row r="31" spans="1:23" x14ac:dyDescent="0.25">
      <c r="A31" t="s">
        <v>102</v>
      </c>
      <c r="C31" s="4">
        <v>7</v>
      </c>
      <c r="E31" s="4">
        <v>7</v>
      </c>
      <c r="F31" s="4">
        <v>7</v>
      </c>
      <c r="H31" s="4">
        <v>7</v>
      </c>
      <c r="J31" s="4">
        <v>7</v>
      </c>
      <c r="L31" s="4">
        <v>6</v>
      </c>
      <c r="M31" s="4">
        <v>7</v>
      </c>
      <c r="O31" s="4">
        <v>8</v>
      </c>
      <c r="Q31" s="4">
        <v>7</v>
      </c>
      <c r="R31" s="4">
        <v>7</v>
      </c>
      <c r="T31" s="4">
        <v>8</v>
      </c>
      <c r="U31" s="58">
        <v>0</v>
      </c>
      <c r="V31" s="58">
        <v>7</v>
      </c>
      <c r="W31" s="58">
        <v>4</v>
      </c>
    </row>
    <row r="32" spans="1:23" ht="15.75" thickBot="1" x14ac:dyDescent="0.3"/>
    <row r="33" spans="1:23" ht="15.75" thickBot="1" x14ac:dyDescent="0.3">
      <c r="A33" s="8" t="s">
        <v>27</v>
      </c>
      <c r="C33" s="5">
        <f>+SUM(C10:C31)</f>
        <v>468</v>
      </c>
      <c r="E33" s="5">
        <f>+SUM(E10:E31)</f>
        <v>467</v>
      </c>
      <c r="F33" s="5">
        <f>+SUM(F10:F31)</f>
        <v>448</v>
      </c>
      <c r="H33" s="5">
        <f>+SUM(H10:H31)</f>
        <v>458</v>
      </c>
      <c r="J33" s="5">
        <f>+SUM(J10:J31)</f>
        <v>467</v>
      </c>
      <c r="L33" s="5">
        <f>+SUM(L10:L31)</f>
        <v>458</v>
      </c>
      <c r="M33" s="5">
        <f t="shared" ref="M33:O33" si="0">+SUM(M10:M31)</f>
        <v>453</v>
      </c>
      <c r="O33" s="5">
        <f t="shared" si="0"/>
        <v>371</v>
      </c>
      <c r="Q33" s="5">
        <f t="shared" ref="Q33:R33" si="1">+SUM(Q10:Q31)</f>
        <v>465</v>
      </c>
      <c r="R33" s="5">
        <f t="shared" si="1"/>
        <v>460</v>
      </c>
      <c r="T33" s="5">
        <f>+SUM(T10:T31)</f>
        <v>510</v>
      </c>
      <c r="U33" s="5">
        <f>+SUM(U10:U31)</f>
        <v>56</v>
      </c>
      <c r="V33" s="5">
        <f>+SUM(V10:V31)</f>
        <v>598</v>
      </c>
      <c r="W33" s="5">
        <f>+SUM(W10:W31)</f>
        <v>20</v>
      </c>
    </row>
    <row r="34" spans="1:23" x14ac:dyDescent="0.25">
      <c r="A34" s="9" t="s">
        <v>217</v>
      </c>
      <c r="C34" s="12">
        <v>49</v>
      </c>
      <c r="E34" s="12">
        <v>51</v>
      </c>
      <c r="F34" s="12">
        <v>50</v>
      </c>
      <c r="H34" s="12">
        <v>50</v>
      </c>
      <c r="J34" s="12">
        <v>52</v>
      </c>
      <c r="L34" s="12">
        <v>51</v>
      </c>
      <c r="M34" s="12">
        <v>50</v>
      </c>
      <c r="O34" s="12">
        <v>42</v>
      </c>
      <c r="Q34" s="12">
        <v>50</v>
      </c>
      <c r="R34" s="12">
        <v>50</v>
      </c>
    </row>
    <row r="35" spans="1:23" x14ac:dyDescent="0.25">
      <c r="A35" s="9" t="s">
        <v>28</v>
      </c>
      <c r="C35" s="12">
        <v>578</v>
      </c>
      <c r="E35" s="12">
        <v>578</v>
      </c>
      <c r="F35" s="12">
        <v>568</v>
      </c>
      <c r="H35" s="12">
        <v>573</v>
      </c>
      <c r="J35" s="12">
        <v>579</v>
      </c>
      <c r="L35" s="12">
        <v>576</v>
      </c>
      <c r="M35" s="12">
        <v>559</v>
      </c>
      <c r="O35" s="12">
        <v>448</v>
      </c>
      <c r="Q35" s="12">
        <v>574</v>
      </c>
      <c r="R35" s="12">
        <v>575</v>
      </c>
    </row>
    <row r="36" spans="1:23" ht="15.75" thickBot="1" x14ac:dyDescent="0.3">
      <c r="A36" s="10" t="s">
        <v>29</v>
      </c>
      <c r="C36" s="13">
        <v>19</v>
      </c>
      <c r="E36" s="13">
        <v>18</v>
      </c>
      <c r="F36" s="13">
        <v>18</v>
      </c>
      <c r="H36" s="13">
        <v>19</v>
      </c>
      <c r="J36" s="13">
        <v>17</v>
      </c>
      <c r="L36" s="13">
        <v>19</v>
      </c>
      <c r="M36" s="13">
        <v>18</v>
      </c>
      <c r="O36" s="13">
        <v>16</v>
      </c>
      <c r="Q36" s="13">
        <v>19</v>
      </c>
      <c r="R36" s="13">
        <v>18</v>
      </c>
    </row>
    <row r="37" spans="1:23" ht="15.75" thickBot="1" x14ac:dyDescent="0.3">
      <c r="A37" s="8" t="s">
        <v>31</v>
      </c>
      <c r="C37" s="5">
        <f>+SUM(C33:C36)</f>
        <v>1114</v>
      </c>
      <c r="E37" s="5">
        <f>+SUM(E33:E36)</f>
        <v>1114</v>
      </c>
      <c r="F37" s="5">
        <f>+SUM(F33:F36)</f>
        <v>1084</v>
      </c>
      <c r="H37" s="5">
        <f>+SUM(H33:H36)</f>
        <v>1100</v>
      </c>
      <c r="J37" s="5">
        <f>+SUM(J33:J36)</f>
        <v>1115</v>
      </c>
      <c r="L37" s="5">
        <f>+SUM(L33:L36)</f>
        <v>1104</v>
      </c>
      <c r="M37" s="5">
        <f>+SUM(M33:M36)</f>
        <v>1080</v>
      </c>
      <c r="O37" s="5">
        <f>+SUM(O33:O36)</f>
        <v>877</v>
      </c>
      <c r="Q37" s="5">
        <f>+SUM(Q33:Q36)</f>
        <v>1108</v>
      </c>
      <c r="R37" s="5">
        <f>+SUM(R33:R36)</f>
        <v>1103</v>
      </c>
    </row>
  </sheetData>
  <mergeCells count="19">
    <mergeCell ref="Q3:R4"/>
    <mergeCell ref="A6:A8"/>
    <mergeCell ref="M6:M8"/>
    <mergeCell ref="O6:O8"/>
    <mergeCell ref="Q6:Q8"/>
    <mergeCell ref="R6:R8"/>
    <mergeCell ref="C6:C8"/>
    <mergeCell ref="E6:E8"/>
    <mergeCell ref="H6:H8"/>
    <mergeCell ref="J6:J8"/>
    <mergeCell ref="F6:F8"/>
    <mergeCell ref="L6:L8"/>
    <mergeCell ref="L3:O3"/>
    <mergeCell ref="C3:C4"/>
    <mergeCell ref="C2:F2"/>
    <mergeCell ref="H2:H4"/>
    <mergeCell ref="E3:F4"/>
    <mergeCell ref="J3:J4"/>
    <mergeCell ref="L4:M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6, 2023 
Prepared by the Office of Joseph J. Giralo, Atlantic County Clerk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52</vt:i4>
      </vt:variant>
    </vt:vector>
  </HeadingPairs>
  <TitlesOfParts>
    <vt:vector size="100" baseType="lpstr">
      <vt:lpstr>Leed Sheet (D)</vt:lpstr>
      <vt:lpstr>Absecon (D)</vt:lpstr>
      <vt:lpstr>Atlantic City (D)</vt:lpstr>
      <vt:lpstr>Brigantine (D)</vt:lpstr>
      <vt:lpstr>Buena Borough (D)</vt:lpstr>
      <vt:lpstr>Buena Vista Twp (D)</vt:lpstr>
      <vt:lpstr>Corbin City (D)</vt:lpstr>
      <vt:lpstr>Egg Harbor City (D)</vt:lpstr>
      <vt:lpstr>Egg Harbor Twp (D)</vt:lpstr>
      <vt:lpstr>Estell Manor (D)</vt:lpstr>
      <vt:lpstr>Folsom (D)</vt:lpstr>
      <vt:lpstr>Galloway Twp (D)</vt:lpstr>
      <vt:lpstr>Hamilton Twp (D)</vt:lpstr>
      <vt:lpstr>Hammonton (D)</vt:lpstr>
      <vt:lpstr>Linwood (D)</vt:lpstr>
      <vt:lpstr>Longport (D)</vt:lpstr>
      <vt:lpstr>Margate (D)</vt:lpstr>
      <vt:lpstr>Mullica Twp (D)</vt:lpstr>
      <vt:lpstr>Northfield (D)</vt:lpstr>
      <vt:lpstr>Pleasantville (D)</vt:lpstr>
      <vt:lpstr>Port Republic (D)</vt:lpstr>
      <vt:lpstr>Somers Point (D)</vt:lpstr>
      <vt:lpstr>Ventnor (D)</vt:lpstr>
      <vt:lpstr>Weymouth Twp (D)</vt:lpstr>
      <vt:lpstr>Lead Sheet (R)</vt:lpstr>
      <vt:lpstr>Absecon (R)</vt:lpstr>
      <vt:lpstr>Atlantic City (R)</vt:lpstr>
      <vt:lpstr>Brigantine (R)</vt:lpstr>
      <vt:lpstr>Buena Borough (R)</vt:lpstr>
      <vt:lpstr>Buena Vista Twp (R)</vt:lpstr>
      <vt:lpstr>Corbin City (R)</vt:lpstr>
      <vt:lpstr>Egg Harbor City (R)</vt:lpstr>
      <vt:lpstr>Egg Harbor Twp (R)</vt:lpstr>
      <vt:lpstr>Estell Manor (R)</vt:lpstr>
      <vt:lpstr>Folsom (R)</vt:lpstr>
      <vt:lpstr>Galloway Twp (R)</vt:lpstr>
      <vt:lpstr>Hamilton Twp (R)</vt:lpstr>
      <vt:lpstr>Hammonton (R)</vt:lpstr>
      <vt:lpstr>Linwood (R)</vt:lpstr>
      <vt:lpstr>Longport (R)</vt:lpstr>
      <vt:lpstr>Margate (R)</vt:lpstr>
      <vt:lpstr>Mullica Twp (R)</vt:lpstr>
      <vt:lpstr>Northfield (R)</vt:lpstr>
      <vt:lpstr>Pleasantville (R)</vt:lpstr>
      <vt:lpstr>Port Republic (R)</vt:lpstr>
      <vt:lpstr>Somers Point (R)</vt:lpstr>
      <vt:lpstr>Ventnor (R)</vt:lpstr>
      <vt:lpstr>Weymouth Twp (R)</vt:lpstr>
      <vt:lpstr>'Buena Vista Twp (D)'!Print_Area</vt:lpstr>
      <vt:lpstr>'Buena Vista Twp (R)'!Print_Area</vt:lpstr>
      <vt:lpstr>'Lead Sheet (R)'!Print_Area</vt:lpstr>
      <vt:lpstr>'Leed Sheet (D)'!Print_Area</vt:lpstr>
      <vt:lpstr>'Longport (R)'!Print_Area</vt:lpstr>
      <vt:lpstr>'Absecon (D)'!Print_Titles</vt:lpstr>
      <vt:lpstr>'Absecon (R)'!Print_Titles</vt:lpstr>
      <vt:lpstr>'Atlantic City (D)'!Print_Titles</vt:lpstr>
      <vt:lpstr>'Atlantic City (R)'!Print_Titles</vt:lpstr>
      <vt:lpstr>'Brigantine (D)'!Print_Titles</vt:lpstr>
      <vt:lpstr>'Brigantine (R)'!Print_Titles</vt:lpstr>
      <vt:lpstr>'Buena Borough (D)'!Print_Titles</vt:lpstr>
      <vt:lpstr>'Buena Borough (R)'!Print_Titles</vt:lpstr>
      <vt:lpstr>'Buena Vista Twp (D)'!Print_Titles</vt:lpstr>
      <vt:lpstr>'Buena Vista Twp (R)'!Print_Titles</vt:lpstr>
      <vt:lpstr>'Corbin City (D)'!Print_Titles</vt:lpstr>
      <vt:lpstr>'Corbin City (R)'!Print_Titles</vt:lpstr>
      <vt:lpstr>'Egg Harbor City (D)'!Print_Titles</vt:lpstr>
      <vt:lpstr>'Egg Harbor City (R)'!Print_Titles</vt:lpstr>
      <vt:lpstr>'Egg Harbor Twp (D)'!Print_Titles</vt:lpstr>
      <vt:lpstr>'Egg Harbor Twp (R)'!Print_Titles</vt:lpstr>
      <vt:lpstr>'Estell Manor (D)'!Print_Titles</vt:lpstr>
      <vt:lpstr>'Estell Manor (R)'!Print_Titles</vt:lpstr>
      <vt:lpstr>'Folsom (D)'!Print_Titles</vt:lpstr>
      <vt:lpstr>'Folsom (R)'!Print_Titles</vt:lpstr>
      <vt:lpstr>'Galloway Twp (D)'!Print_Titles</vt:lpstr>
      <vt:lpstr>'Galloway Twp (R)'!Print_Titles</vt:lpstr>
      <vt:lpstr>'Hamilton Twp (D)'!Print_Titles</vt:lpstr>
      <vt:lpstr>'Hamilton Twp (R)'!Print_Titles</vt:lpstr>
      <vt:lpstr>'Hammonton (D)'!Print_Titles</vt:lpstr>
      <vt:lpstr>'Hammonton (R)'!Print_Titles</vt:lpstr>
      <vt:lpstr>'Lead Sheet (R)'!Print_Titles</vt:lpstr>
      <vt:lpstr>'Leed Sheet (D)'!Print_Titles</vt:lpstr>
      <vt:lpstr>'Linwood (D)'!Print_Titles</vt:lpstr>
      <vt:lpstr>'Linwood (R)'!Print_Titles</vt:lpstr>
      <vt:lpstr>'Longport (R)'!Print_Titles</vt:lpstr>
      <vt:lpstr>'Margate (D)'!Print_Titles</vt:lpstr>
      <vt:lpstr>'Margate (R)'!Print_Titles</vt:lpstr>
      <vt:lpstr>'Mullica Twp (D)'!Print_Titles</vt:lpstr>
      <vt:lpstr>'Mullica Twp (R)'!Print_Titles</vt:lpstr>
      <vt:lpstr>'Northfield (D)'!Print_Titles</vt:lpstr>
      <vt:lpstr>'Northfield (R)'!Print_Titles</vt:lpstr>
      <vt:lpstr>'Pleasantville (D)'!Print_Titles</vt:lpstr>
      <vt:lpstr>'Pleasantville (R)'!Print_Titles</vt:lpstr>
      <vt:lpstr>'Port Republic (D)'!Print_Titles</vt:lpstr>
      <vt:lpstr>'Port Republic (R)'!Print_Titles</vt:lpstr>
      <vt:lpstr>'Somers Point (D)'!Print_Titles</vt:lpstr>
      <vt:lpstr>'Somers Point (R)'!Print_Titles</vt:lpstr>
      <vt:lpstr>'Ventnor (D)'!Print_Titles</vt:lpstr>
      <vt:lpstr>'Ventnor (R)'!Print_Titles</vt:lpstr>
      <vt:lpstr>'Weymouth Twp (D)'!Print_Titles</vt:lpstr>
      <vt:lpstr>'Weymouth Twp (R)'!Print_Titles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2023-09-06T17:14:28Z</cp:lastPrinted>
  <dcterms:created xsi:type="dcterms:W3CDTF">2019-11-07T13:50:54Z</dcterms:created>
  <dcterms:modified xsi:type="dcterms:W3CDTF">2023-09-06T17:15:11Z</dcterms:modified>
</cp:coreProperties>
</file>